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06" windowWidth="15135" windowHeight="9300" activeTab="0"/>
  </bookViews>
  <sheets>
    <sheet name="Հատված 1" sheetId="1" r:id="rId1"/>
    <sheet name="Հատված 2" sheetId="2" r:id="rId2"/>
    <sheet name="Հատված 3" sheetId="3" r:id="rId3"/>
    <sheet name="Հատված 4 5" sheetId="4" r:id="rId4"/>
    <sheet name="Հատված 6" sheetId="5" r:id="rId5"/>
  </sheets>
  <definedNames>
    <definedName name="_xlnm.Print_Titles" localSheetId="3">'Հատված 4 5'!$20:$22</definedName>
    <definedName name="_xlnm.Print_Titles" localSheetId="4">'Հատված 6'!$6:$8</definedName>
  </definedNames>
  <calcPr fullCalcOnLoad="1"/>
</workbook>
</file>

<file path=xl/sharedStrings.xml><?xml version="1.0" encoding="utf-8"?>
<sst xmlns="http://schemas.openxmlformats.org/spreadsheetml/2006/main" count="2916" uniqueCount="842">
  <si>
    <r>
      <t xml:space="preserve">ՆԵՐՔԻՆ ՏՈԿՈՍԱՎՃԱՐՆԵՐ </t>
    </r>
    <r>
      <rPr>
        <i/>
        <sz val="8"/>
        <color indexed="8"/>
        <rFont val="GHEA Grapalat"/>
        <family val="3"/>
      </rPr>
      <t>(տող4311+տող4312)</t>
    </r>
  </si>
  <si>
    <r>
      <t xml:space="preserve">ԱՐՏԱՔԻՆ ՏՈԿՈՍԱՎՃԱՐՆԵՐ </t>
    </r>
    <r>
      <rPr>
        <i/>
        <sz val="8"/>
        <color indexed="8"/>
        <rFont val="GHEA Grapalat"/>
        <family val="3"/>
      </rPr>
      <t>(տող4321+տող4322)</t>
    </r>
  </si>
  <si>
    <r>
      <t xml:space="preserve">ՓՈԽԱՌՈՒԹՅՈՒՆՆԵՐԻ ՀԵՏ ԿԱՊՎԱԾ ՎՃԱՐՆԵՐ </t>
    </r>
    <r>
      <rPr>
        <i/>
        <sz val="8"/>
        <color indexed="8"/>
        <rFont val="GHEA Grapalat"/>
        <family val="3"/>
      </rPr>
      <t xml:space="preserve">(տող4331+տող4332+տող4333) </t>
    </r>
  </si>
  <si>
    <t xml:space="preserve"> -Սուբսիդիաներ ոչ-ֆինանսական պետական (hամայնքային) կազմակերպություններին </t>
  </si>
  <si>
    <t xml:space="preserve"> -Սուբսիդիաներ ֆինանսական պետական (hամայնքային) կազմակերպություններին </t>
  </si>
  <si>
    <t xml:space="preserve"> -Սուբսիդիաներ ոչ պետական (ոչ hամայնքային) ոչ ֆինանսական կազմակերպություններին </t>
  </si>
  <si>
    <t xml:space="preserve"> -Սուբսիդիաներ ոչ պետական (ոչ hամայնքային) ֆինանսական  կազմակերպություններին </t>
  </si>
  <si>
    <t xml:space="preserve"> -Ընթացիկ դրամաշնորհներ օտարերկրյա կառավարություններին</t>
  </si>
  <si>
    <t xml:space="preserve"> -Կապիտալ դրամաշնորհներ օտարերկրյա կառավարություններին</t>
  </si>
  <si>
    <t xml:space="preserve"> -Ընթացիկ դրամաշնորհներ  միջազգային կազմակերպություններին</t>
  </si>
  <si>
    <t xml:space="preserve"> -Կապիտալ դրամաշնորհներ միջազգային կազմակերպություններին</t>
  </si>
  <si>
    <t xml:space="preserve"> - Ընթացիկ դրամաշնորհներ պետական և համայնքների ոչ առևտրային կազմակերպություններին</t>
  </si>
  <si>
    <t xml:space="preserve"> - Ընթացիկ դրամաշնորհներ պետական և համայնքների  առևտրային կազմակերպություններին</t>
  </si>
  <si>
    <t xml:space="preserve">որից` </t>
  </si>
  <si>
    <t xml:space="preserve"> Երևանի համաքաղաքային ծախսերի ֆինանսավորման համար</t>
  </si>
  <si>
    <t xml:space="preserve">այլ համայնքներին </t>
  </si>
  <si>
    <t xml:space="preserve"> - ՀՀ պետական բյուջեին</t>
  </si>
  <si>
    <t xml:space="preserve"> - այլ</t>
  </si>
  <si>
    <t xml:space="preserve"> -Կապիտալ դրամաշնորհներ պետական և համայնքների ոչ առևտրային կազմակերպություններին</t>
  </si>
  <si>
    <t xml:space="preserve"> -Կապիտալ դրամաշնորհներ պետական և համայնքների  առևտրային կազմակերպություններին</t>
  </si>
  <si>
    <t xml:space="preserve">ՀՀ այլ համայնքներին 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</si>
  <si>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</si>
  <si>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</si>
  <si>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 xml:space="preserve"> - Սոցիալական ապահովության բնեղեն նպաստներ ծառայություններ մատուցողներին</t>
  </si>
  <si>
    <t xml:space="preserve"> -Հուղարկավորության նպաստներ բյուջեից</t>
  </si>
  <si>
    <t xml:space="preserve"> -Կրթական, մշակութային և սպորտային նպաստներ բյուջեից</t>
  </si>
  <si>
    <t xml:space="preserve"> -Բնակարանային նպաստներ բյուջեից</t>
  </si>
  <si>
    <t xml:space="preserve"> -Այլ նպաստներ բյուջեից</t>
  </si>
  <si>
    <t xml:space="preserve"> -Կենսաթոշակներ</t>
  </si>
  <si>
    <r>
      <t xml:space="preserve">ՍՈՒԲՍԻԴԻԱՆԵՐ ՊԵՏԱԿԱՆ (ՀԱՄԱՅՆՔԱՅԻՆ) ԿԱԶՄԱԿԵՐՊՈՒԹՅՈՒՆՆԵՐԻՆ </t>
    </r>
    <r>
      <rPr>
        <i/>
        <sz val="8"/>
        <color indexed="8"/>
        <rFont val="GHEA Grapalat"/>
        <family val="3"/>
      </rPr>
      <t>(տող4411+տող4412)</t>
    </r>
  </si>
  <si>
    <r>
      <t xml:space="preserve">ՍՈՒԲՍԻԴԻԱՆԵՐ ՈՉ ՊԵՏԱԿԱՆ (ՈՉ ՀԱՄԱՅՆՔԱՅԻՆ) ԿԱԶՄԱԿԵՐՊՈՒԹՅՈՒՆՆԵՐԻՆ </t>
    </r>
    <r>
      <rPr>
        <i/>
        <sz val="8"/>
        <color indexed="8"/>
        <rFont val="GHEA Grapalat"/>
        <family val="3"/>
      </rPr>
      <t>(տող4421+տող4422)</t>
    </r>
  </si>
  <si>
    <r>
      <t xml:space="preserve">ԴՐԱՄԱՇՆՈՐՀՆԵՐ ՕՏԱՐԵՐԿՐՅԱ ԿԱՌԱՎԱՐՈՒԹՅՈՒՆՆԵՐԻՆ </t>
    </r>
    <r>
      <rPr>
        <i/>
        <sz val="8"/>
        <color indexed="8"/>
        <rFont val="GHEA Grapalat"/>
        <family val="3"/>
      </rPr>
      <t>(տող4511+տող4512)</t>
    </r>
  </si>
  <si>
    <r>
      <t xml:space="preserve">ԴՐԱՄԱՇՆՈՐՀՆԵՐ ՄԻՋԱԶԳԱՅԻՆ ԿԱԶՄԱԿԵՐՊՈՒԹՅՈՒՆՆԵՐԻՆ </t>
    </r>
    <r>
      <rPr>
        <i/>
        <sz val="8"/>
        <color indexed="8"/>
        <rFont val="GHEA Grapalat"/>
        <family val="3"/>
      </rPr>
      <t>(տող4521+տող4522)</t>
    </r>
  </si>
  <si>
    <r>
      <t xml:space="preserve">ԸՆԹԱՑԻԿ ԴՐԱՄԱՇՆՈՐՀՆԵՐ ՊԵՏԱԿԱՆ ՀԱՏՎԱԾԻ ԱՅԼ ՄԱԿԱՐԴԱԿՆԵՐԻՆ </t>
    </r>
    <r>
      <rPr>
        <i/>
        <sz val="8"/>
        <color indexed="8"/>
        <rFont val="GHEA Grapalat"/>
        <family val="3"/>
      </rPr>
      <t>(տող4531+տող4532+տող4533)</t>
    </r>
  </si>
  <si>
    <r>
      <t xml:space="preserve"> - Այլ ընթացիկ դրամաշնորհներ                                    </t>
    </r>
    <r>
      <rPr>
        <sz val="8"/>
        <rFont val="GHEA Grapalat"/>
        <family val="3"/>
      </rPr>
      <t xml:space="preserve">  (տող 4534+տող 4537 +տող 4538)</t>
    </r>
  </si>
  <si>
    <r>
      <t xml:space="preserve"> - տեղական ինքնակառավրման մարմիններին                    </t>
    </r>
    <r>
      <rPr>
        <sz val="8"/>
        <rFont val="GHEA Grapalat"/>
        <family val="3"/>
      </rPr>
      <t>(տող  4535+տող 4536)</t>
    </r>
  </si>
  <si>
    <r>
      <t>ԿԱՊԻՏԱԼ ԴՐԱՄԱՇՆՈՐՀՆԵՐ ՊԵՏԱԿԱՆ ՀԱՏՎԱԾԻ ԱՅԼ ՄԱԿԱՐԴԱԿՆԵՐԻՆ</t>
    </r>
    <r>
      <rPr>
        <i/>
        <sz val="8"/>
        <color indexed="8"/>
        <rFont val="GHEA Grapalat"/>
        <family val="3"/>
      </rPr>
      <t xml:space="preserve"> (տող4541+տող4542+տող4543)</t>
    </r>
  </si>
  <si>
    <r>
      <t xml:space="preserve"> -Այլ կապիտալ դրամաշնորհներ                                         </t>
    </r>
    <r>
      <rPr>
        <sz val="8"/>
        <rFont val="GHEA Grapalat"/>
        <family val="3"/>
      </rPr>
      <t>(տող 4544+տող 4547 +տող 4548)</t>
    </r>
  </si>
  <si>
    <t xml:space="preserve"> - տեղական ինքնակառավրման մարմիններին                    (տող  4545+տող 4546)</t>
  </si>
  <si>
    <r>
      <t xml:space="preserve"> ՍՈՑԻԱԼԱԿԱՆ ՕԳՆՈՒԹՅԱՆ ԴՐԱՄԱԿԱՆ ԱՐՏԱՀԱՅՏՈՒԹՅԱՄԲ ՆՊԱՍՏՆԵՐ (ԲՅՈՒՋԵԻՑ) (</t>
    </r>
    <r>
      <rPr>
        <i/>
        <sz val="8"/>
        <color indexed="8"/>
        <rFont val="GHEA Grapalat"/>
        <family val="3"/>
      </rPr>
      <t xml:space="preserve">տող4631+տող4632+տող4633+տող4634) </t>
    </r>
  </si>
  <si>
    <r>
      <t xml:space="preserve"> ԿԵՆՍԱԹՈՇԱԿՆԵՐ </t>
    </r>
    <r>
      <rPr>
        <i/>
        <sz val="8"/>
        <color indexed="8"/>
        <rFont val="GHEA Grapalat"/>
        <family val="3"/>
      </rPr>
      <t xml:space="preserve">(տող4641) </t>
    </r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</si>
  <si>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</si>
  <si>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 xml:space="preserve"> -Նվիրատվություններ այլ շահույթ չհետապնդող կազմակերպություններին</t>
  </si>
  <si>
    <t xml:space="preserve"> -Աշխատավարձի ֆոնդ</t>
  </si>
  <si>
    <t xml:space="preserve"> -Այլ հարկեր</t>
  </si>
  <si>
    <t xml:space="preserve"> -Պարտադիր վճարներ</t>
  </si>
  <si>
    <t xml:space="preserve"> -Պետական հատվածի տարբեր մակարդակների կողմից միմյանց նկատմամբ կիրառվող տույժեր</t>
  </si>
  <si>
    <t xml:space="preserve"> -Դատարանների կողմից նշանակված տույժեր և տուգանքներ</t>
  </si>
  <si>
    <t xml:space="preserve"> -Բնական աղետներից առաջացած վնասվածքների կամ վնասների վերականգնում</t>
  </si>
  <si>
    <t xml:space="preserve"> -Այլ բնական պատճառներով ստացած վնասվածքների վերականգնում</t>
  </si>
  <si>
    <t xml:space="preserve"> -Կառավարման մարմինների գործունեության հետևանքով առաջացած վնասվածքների  կամ վնասների վերականգնում </t>
  </si>
  <si>
    <t xml:space="preserve"> -Այլ ծախսեր</t>
  </si>
  <si>
    <t xml:space="preserve"> -Պահուստային միջոցներ</t>
  </si>
  <si>
    <t>այդ թվում` համայնքի բյուջեի վարչական մասի պահուստային ֆոնդից ֆոնդային մաս կատարվող հատկացումներ</t>
  </si>
  <si>
    <r>
      <t xml:space="preserve">ՆՎԻՐԱՏՎՈՒԹՅՈՒՆՆԵՐ ՈՉ ԿԱՌԱՎԱՐԱԿԱՆ (ՀԱՍԱՐԱԿԱԿԱՆ) ԿԱԶՄԱԿԵՐՊՈՒԹՅՈՒՆՆԵՐԻՆ </t>
    </r>
    <r>
      <rPr>
        <i/>
        <sz val="8"/>
        <rFont val="GHEA Grapalat"/>
        <family val="3"/>
      </rPr>
      <t xml:space="preserve">(տող4711+տող4712) </t>
    </r>
  </si>
  <si>
    <r>
      <t xml:space="preserve">ՀԱՐԿԵՐ, ՊԱՐՏԱԴԻՐ ՎՃԱՐՆԵՐ ԵՎ ՏՈՒՅԺԵՐ, ՈՐՈՆՔ ԿԱՌԱՎԱՐՄԱՆ ՏԱՐԲԵՐ ՄԱԿԱՐԴԱԿՆԵՐԻ ԿՈՂՄԻՑ ԿԻՐԱՌՎՈՒՄ ԵՆ ՄԻՄՅԱՆՑ ՆԿԱՏՄԱՄԲ </t>
    </r>
    <r>
      <rPr>
        <i/>
        <sz val="8"/>
        <color indexed="8"/>
        <rFont val="GHEA Grapalat"/>
        <family val="3"/>
      </rPr>
      <t>(տող4721+տող4722+տող4723+տող4724)</t>
    </r>
  </si>
  <si>
    <r>
      <t>ԴԱՏԱՐԱՆՆԵՐԻ ԿՈՂՄԻՑ ՆՇԱՆԱԿՎԱԾ ՏՈՒՅԺԵՐ ԵՎ ՏՈՒԳԱՆՔՆԵՐ</t>
    </r>
    <r>
      <rPr>
        <i/>
        <sz val="8"/>
        <color indexed="8"/>
        <rFont val="GHEA Grapalat"/>
        <family val="3"/>
      </rPr>
      <t xml:space="preserve"> (տող4731)</t>
    </r>
  </si>
  <si>
    <r>
      <t xml:space="preserve"> ԲՆԱԿԱՆ ԱՂԵՏՆԵՐԻՑ ԿԱՄ ԱՅԼ ԲՆԱԿԱՆ ՊԱՏՃԱՌՆԵՐՈՎ ԱՌԱՋԱՑԱԾ ՎՆԱՍՆԵՐԻ ԿԱՄ ՎՆԱՍՎԱԾՔՆԵՐԻ ՎԵՐԱԿԱՆԳՆՈՒՄ </t>
    </r>
    <r>
      <rPr>
        <i/>
        <sz val="8"/>
        <color indexed="8"/>
        <rFont val="GHEA Grapalat"/>
        <family val="3"/>
      </rPr>
      <t>(տող4741+տող4742)</t>
    </r>
  </si>
  <si>
    <r>
      <t xml:space="preserve">ԿԱՌԱՎԱՐՄԱՆ ՄԱՐՄԻՆՆԵՐԻ ԳՈՐԾՈՒՆԵՈՒԹՅԱՆ ՀԵՏԵՎԱՆՔՈՎ ԱՌԱՋԱՑԱԾ ՎՆԱՍՆԵՐԻ ԿԱՄ ՎՆԱՍՎԱԾՔՆԵՐԻ  ՎԵՐԱԿԱՆԳՆՈՒՄ </t>
    </r>
    <r>
      <rPr>
        <i/>
        <sz val="8"/>
        <color indexed="8"/>
        <rFont val="GHEA Grapalat"/>
        <family val="3"/>
      </rPr>
      <t>(տող4751)</t>
    </r>
  </si>
  <si>
    <r>
      <t xml:space="preserve"> ԱՅԼ ԾԱԽՍԵՐ </t>
    </r>
    <r>
      <rPr>
        <i/>
        <sz val="8"/>
        <color indexed="8"/>
        <rFont val="GHEA Grapalat"/>
        <family val="3"/>
      </rPr>
      <t>(տող4761)</t>
    </r>
  </si>
  <si>
    <r>
      <t>ՊԱՀՈՒՍՏԱՅԻՆ ՄԻՋՈՑՆԵՐ</t>
    </r>
    <r>
      <rPr>
        <i/>
        <sz val="8"/>
        <color indexed="8"/>
        <rFont val="GHEA Grapalat"/>
        <family val="3"/>
      </rPr>
      <t xml:space="preserve"> (տող4771)</t>
    </r>
  </si>
  <si>
    <t xml:space="preserve"> - Շենքերի և շինությունների ձեռք բերում</t>
  </si>
  <si>
    <t xml:space="preserve"> - Շենքերի և շինությունների կապիտալ վերանորոգում</t>
  </si>
  <si>
    <t xml:space="preserve"> - Տրանսպորտային սարքավորումներ</t>
  </si>
  <si>
    <t xml:space="preserve"> - Վարչական սարքավորումներ</t>
  </si>
  <si>
    <t xml:space="preserve"> - Այլ մեքենաներ և սարքավորումներ</t>
  </si>
  <si>
    <t xml:space="preserve"> -Աճեցվող ակտիվներ</t>
  </si>
  <si>
    <t xml:space="preserve"> - Ոչ նյութական հիմնական միջոցներ</t>
  </si>
  <si>
    <t xml:space="preserve"> - Գեոդեզիական քարտեզագրական ծախսեր</t>
  </si>
  <si>
    <t xml:space="preserve"> - Նախագծահետազոտական ծախսեր</t>
  </si>
  <si>
    <t>9111</t>
  </si>
  <si>
    <t>6111</t>
  </si>
  <si>
    <t>9112</t>
  </si>
  <si>
    <t>6112</t>
  </si>
  <si>
    <t>9213</t>
  </si>
  <si>
    <t>6213</t>
  </si>
  <si>
    <t>9212</t>
  </si>
  <si>
    <t>6212</t>
  </si>
  <si>
    <t>0</t>
  </si>
  <si>
    <t>1</t>
  </si>
  <si>
    <t>2</t>
  </si>
  <si>
    <t>4712</t>
  </si>
  <si>
    <t>......................................................</t>
  </si>
  <si>
    <t xml:space="preserve">                     </t>
  </si>
  <si>
    <r>
      <t xml:space="preserve">ՀԱՍԱՐԱԿԱԿԱՆ ԿԱՐԳ, ԱՆՎՏԱՆԳՈՒԹՅՈՒՆ և ԴԱՏԱԿԱՆ ԳՈՐԾՈՒՆԵՈՒԹՅՈՒՆ </t>
    </r>
    <r>
      <rPr>
        <sz val="9"/>
        <rFont val="GHEA Grapalat"/>
        <family val="3"/>
      </rPr>
      <t>(տող2310+տող2320+տող2330+տող2340+տող2350+տող2360+տող2370)</t>
    </r>
  </si>
  <si>
    <r>
      <t xml:space="preserve">ՏՆՏԵՍԱԿԱՆ ՀԱՐԱԲԵՐՈՒԹՅՈՒՆՆԵՐ </t>
    </r>
    <r>
      <rPr>
        <sz val="9"/>
        <rFont val="GHEA Grapalat"/>
        <family val="3"/>
      </rPr>
      <t>(տող2410+տող2420+տող2430+տող2440+տող2450+տող2460+տող2470+տող2480+տող2490)</t>
    </r>
  </si>
  <si>
    <r>
      <t xml:space="preserve">ՇՐՋԱԿԱ ՄԻՋԱՎԱՅՐԻ ՊԱՇՏՊԱՆՈՒԹՅՈՒՆ </t>
    </r>
    <r>
      <rPr>
        <sz val="9"/>
        <rFont val="GHEA Grapalat"/>
        <family val="3"/>
      </rPr>
      <t>(տող2510+տող2520+տող2530+տող2540+տող2550+տող2560)</t>
    </r>
  </si>
  <si>
    <r>
      <t xml:space="preserve">ԲՆԱԿԱՐԱՆԱՅԻՆ ՇԻՆԱՐԱՐՈՒԹՅՈՒՆ ԵՎ ԿՈՄՈՒՆԱԼ ԾԱՌԱՅՈՒԹՅՈՒՆ </t>
    </r>
    <r>
      <rPr>
        <sz val="9"/>
        <rFont val="GHEA Grapalat"/>
        <family val="3"/>
      </rPr>
      <t>(տող3610+տող3620+տող3630+տող3640+տող3650+տող3660)</t>
    </r>
  </si>
  <si>
    <r>
      <t xml:space="preserve">ԱՌՈՂՋԱՊԱՀՈՒԹՅՈՒՆ </t>
    </r>
    <r>
      <rPr>
        <sz val="9"/>
        <rFont val="GHEA Grapalat"/>
        <family val="3"/>
      </rPr>
      <t>(տող2710+տող2720+տող2730+տող2740+տող2750+տող2760)</t>
    </r>
  </si>
  <si>
    <r>
      <t xml:space="preserve">ՀԱՆԳԻՍՏ, ՄՇԱԿՈՒՅԹ ԵՎ ԿՐՈՆ </t>
    </r>
    <r>
      <rPr>
        <sz val="9"/>
        <rFont val="GHEA Grapalat"/>
        <family val="3"/>
      </rPr>
      <t>(տող2810+տող2820+տող2830+տող2840+տող2850+տող2860)</t>
    </r>
  </si>
  <si>
    <r>
      <t xml:space="preserve">ԿՐԹՈՒԹՅՈՒՆ </t>
    </r>
    <r>
      <rPr>
        <sz val="9"/>
        <rFont val="GHEA Grapalat"/>
        <family val="3"/>
      </rPr>
      <t>(տող2910+տող2920+տող2930+տող2940+տող2950+տող2960+տող2970+տող2980)</t>
    </r>
  </si>
  <si>
    <r>
      <t xml:space="preserve">ՍՈՑԻԱԼԱԿԱՆ ՊԱՇՏՊԱՆՈՒԹՅՈՒՆ </t>
    </r>
    <r>
      <rPr>
        <sz val="9"/>
        <rFont val="GHEA Grapalat"/>
        <family val="3"/>
      </rPr>
      <t xml:space="preserve">(տող3010+տող3020+տող3030+տող3040+տող3050+տող3060+տող3070+տող3080+տող3090) </t>
    </r>
  </si>
  <si>
    <r>
      <t>ՀԻՄՆԱԿԱՆ ԲԱԺԻՆՆԵՐԻՆ ՉԴԱՍՎՈՂ ՊԱՀՈՒՍՏԱՅԻՆ ՖՈՆԴԵՐ</t>
    </r>
    <r>
      <rPr>
        <sz val="9"/>
        <rFont val="GHEA Grapalat"/>
        <family val="3"/>
      </rPr>
      <t xml:space="preserve"> (տող3110)</t>
    </r>
  </si>
  <si>
    <r>
      <t xml:space="preserve">ԸՆԴԱՄԵՆԸ ԾԱԽՍԵՐ </t>
    </r>
    <r>
      <rPr>
        <sz val="9"/>
        <rFont val="GHEA Grapalat"/>
        <family val="3"/>
      </rPr>
      <t>(տող2100+տող2200+տող2300+տող2400+տող2500+տող2600+ տող2700+տող2800+տող2900+տող3000+տող3100)</t>
    </r>
  </si>
  <si>
    <t xml:space="preserve">Տողի NN  </t>
  </si>
  <si>
    <t>ՀՀ պետական բյուջեից</t>
  </si>
  <si>
    <t>ՀՀ այլ համայնքների բյուջեներից</t>
  </si>
  <si>
    <t>ՀՀ պետական բյուջեին</t>
  </si>
  <si>
    <t>ՀՀ այլ համայնքների բյուջեներին</t>
  </si>
  <si>
    <t xml:space="preserve"> - համայնքային սեփականության բաժնետոմսերի և կապիտալում համայնքի մասնակցության իրացումից մուտքեր</t>
  </si>
  <si>
    <t xml:space="preserve"> - իրավաբանական անձանց կանոնադրական կապիտալում պետական մասնակցության, պետական սեփականություն հանդիսացող անշարժ գույքի (բացառությամբ հողերի), այդ թվում՝ անավարտ շինարարության օբյեկտների մասնավորեցումից  առաջացած միջոցներից համայնքի բյուջե մասհանումից մուտքեր</t>
  </si>
  <si>
    <t xml:space="preserve"> - բաժնետոմսեր և կապիտալում այլ մասնակցություն ձեռքբերում</t>
  </si>
  <si>
    <t xml:space="preserve"> - նախկինում տրամադրված փոխատվությունների դիմաց ստացվող մարումներից մուտքեր</t>
  </si>
  <si>
    <t xml:space="preserve"> - փոխատվությունների տրամադրում</t>
  </si>
  <si>
    <t xml:space="preserve"> 2.3.1. Համայնքի բյուջեի վարչական մասի միջոցների տարեսկզբի ազատ մնացորդ 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</si>
  <si>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</si>
  <si>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2.3.2. Համայնքի բյուջեի ֆոնդային մասի միջոցների տարեսկզբի մնացորդ  (տող 8195 + տող 8196)</t>
  </si>
  <si>
    <t xml:space="preserve">  - առանց վարչական մասի միջոցների տարեսկզբի ազատ մնացորդից ֆոնդային  մաս մուտքագրման ենթակա գումարի </t>
  </si>
  <si>
    <t xml:space="preserve"> - վարչական մասի միջոցների տարեսկզբի ազատ մնացորդից ֆոնդային 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</si>
  <si>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</si>
  <si>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</si>
  <si>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t>8199ա</t>
  </si>
  <si>
    <t>որից` ծախսերի ֆինանսավորմանը չուղղված համայնքի բյուջեի միջոցների տարեսկզբի ազատ մնացորդի գումարը</t>
  </si>
  <si>
    <t xml:space="preserve">  - թողարկումից և տեղաբաշխումից մուտքեր</t>
  </si>
  <si>
    <t xml:space="preserve">  - հիմնական գումարի մարում</t>
  </si>
  <si>
    <t xml:space="preserve">  - վարկերի ստացում</t>
  </si>
  <si>
    <t xml:space="preserve">  - ստացված վարկերի հիմնական  գումարի մարում</t>
  </si>
  <si>
    <t xml:space="preserve">  - փոխատվությունների ստացում</t>
  </si>
  <si>
    <t xml:space="preserve">  - ստացված փոխատվությունների գումարի մարում</t>
  </si>
  <si>
    <t xml:space="preserve">  ՀԱՏՎԱԾ  4</t>
  </si>
  <si>
    <t>ՀԱՄԱՅՆՔԻ ԲՅՈՒՋԵԻ ՄԻՋՈՑՆԵՐԻ ՏԱՐԵՎԵՐՋԻ ՀԱՎԵԼՈՒՐԴԸ  ԿԱՄ  ԴԵՖԻՑԻՏԸ  (ՊԱԿԱՍՈՒՐԴԸ)</t>
  </si>
  <si>
    <t>Ընդամենը (ս.4+ս.5)</t>
  </si>
  <si>
    <t>ֆոնդային    մաս</t>
  </si>
  <si>
    <t>ԸՆԴԱՄԵՆԸ ՀԱՎԵԼՈՒՐԴԸ ԿԱՄ ԴԵՖԻՑԻՏԸ (ՊԱԿԱՍՈՒՐԴԸ)</t>
  </si>
  <si>
    <t>պետական բյուջեից</t>
  </si>
  <si>
    <t>այլ աղբյուրներից</t>
  </si>
  <si>
    <t>այլ աղբյուրներին</t>
  </si>
  <si>
    <t xml:space="preserve">  ՀԱՏՎԱԾ  5</t>
  </si>
  <si>
    <t>ՀԱՄԱՅՆՔԻ  ԲՅՈՒՋԵԻ  ՀԱՎԵԼՈՒՐԴԻ  ՕԳՏԱԳՈՐԾՄԱՆ  ՈՒՂՂՈՒԹՅՈՒՆՆԵՐԸ  ԿԱՄ ԴԵՖԻՑԻՏԻ (ՊԱԿԱՍՈՒՐԴԻ)  ՖԻՆԱՆՍԱՎՈՐՄԱՆ  ԱՂԲՅՈՒՐՆԵՐԸ</t>
  </si>
  <si>
    <r>
      <t xml:space="preserve">                         ԸՆԴԱՄԵՆԸ`                                 </t>
    </r>
    <r>
      <rPr>
        <sz val="9"/>
        <rFont val="GHEA Grapalat"/>
        <family val="3"/>
      </rPr>
      <t>(տող 8100+տող 8200), (տող 8000 հակառակ նշանով)</t>
    </r>
  </si>
  <si>
    <r>
      <t xml:space="preserve">                Ա. ՆԵՐՔԻՆ ԱՂԲՅՈՒՐՆԵՐ                      </t>
    </r>
    <r>
      <rPr>
        <sz val="9"/>
        <rFont val="GHEA Grapalat"/>
        <family val="3"/>
      </rPr>
      <t xml:space="preserve"> (տող 8110+տող 8160), (տող 8010 - տող 8200) </t>
    </r>
  </si>
  <si>
    <r>
      <t xml:space="preserve">1. ՓՈԽԱՌՈՒ ՄԻՋՈՑՆԵՐ                           </t>
    </r>
    <r>
      <rPr>
        <i/>
        <sz val="9"/>
        <rFont val="GHEA Grapalat"/>
        <family val="3"/>
      </rPr>
      <t xml:space="preserve"> (տող 8111+տող 8120)</t>
    </r>
  </si>
  <si>
    <r>
      <t xml:space="preserve"> 1.1. Արժեթղթեր (բացառությամբ բաժնետոմսերի և կապիտալում այլ մասնակցության)</t>
    </r>
    <r>
      <rPr>
        <sz val="9"/>
        <rFont val="GHEA Grapalat"/>
        <family val="3"/>
      </rPr>
      <t xml:space="preserve"> (տող 8112+ տող 8113)</t>
    </r>
  </si>
  <si>
    <r>
      <t xml:space="preserve">1.2.1. Վարկեր </t>
    </r>
    <r>
      <rPr>
        <sz val="9"/>
        <rFont val="GHEA Grapalat"/>
        <family val="3"/>
      </rPr>
      <t xml:space="preserve">(տող 8122+ տող 8130) </t>
    </r>
  </si>
  <si>
    <r>
      <t xml:space="preserve">  - վարկերի ստացում  </t>
    </r>
    <r>
      <rPr>
        <i/>
        <sz val="9"/>
        <rFont val="GHEA Grapalat"/>
        <family val="3"/>
      </rPr>
      <t>(տող 8123+ տող 8124)</t>
    </r>
  </si>
  <si>
    <r>
      <t xml:space="preserve">  - ստացված վարկերի հիմնական  գումարի մարում  </t>
    </r>
    <r>
      <rPr>
        <i/>
        <sz val="9"/>
        <rFont val="GHEA Grapalat"/>
        <family val="3"/>
      </rPr>
      <t xml:space="preserve"> (տող 8131+ տող 8132)</t>
    </r>
  </si>
  <si>
    <r>
      <t xml:space="preserve">1.2. Վարկեր և փոխատվություններ (ստացում և մարում)   </t>
    </r>
    <r>
      <rPr>
        <sz val="9"/>
        <rFont val="GHEA Grapalat"/>
        <family val="3"/>
      </rPr>
      <t>(տող 8121+տող8140)</t>
    </r>
    <r>
      <rPr>
        <b/>
        <sz val="9"/>
        <rFont val="GHEA Grapalat"/>
        <family val="3"/>
      </rPr>
      <t xml:space="preserve"> </t>
    </r>
  </si>
  <si>
    <t xml:space="preserve">     X</t>
  </si>
  <si>
    <t>8111</t>
  </si>
  <si>
    <t>8121</t>
  </si>
  <si>
    <t>8131</t>
  </si>
  <si>
    <t>8211</t>
  </si>
  <si>
    <t>1220</t>
  </si>
  <si>
    <t>1221</t>
  </si>
  <si>
    <t>8221</t>
  </si>
  <si>
    <t>8222</t>
  </si>
  <si>
    <t>8223</t>
  </si>
  <si>
    <t>8311</t>
  </si>
  <si>
    <t>8411</t>
  </si>
  <si>
    <t>8412</t>
  </si>
  <si>
    <t>8413</t>
  </si>
  <si>
    <t>8414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</si>
  <si>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</si>
  <si>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</si>
  <si>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</si>
  <si>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</si>
  <si>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</si>
  <si>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</si>
  <si>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</si>
  <si>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</si>
  <si>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</si>
  <si>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</si>
  <si>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</si>
  <si>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4115</t>
  </si>
  <si>
    <t>4111</t>
  </si>
  <si>
    <t>4112</t>
  </si>
  <si>
    <t>4121</t>
  </si>
  <si>
    <t>4131</t>
  </si>
  <si>
    <t>4211</t>
  </si>
  <si>
    <t>4212</t>
  </si>
  <si>
    <t>4213</t>
  </si>
  <si>
    <t>4214</t>
  </si>
  <si>
    <t>4215</t>
  </si>
  <si>
    <t>4216</t>
  </si>
  <si>
    <t>4217</t>
  </si>
  <si>
    <t xml:space="preserve"> </t>
  </si>
  <si>
    <t>4637</t>
  </si>
  <si>
    <t>4638</t>
  </si>
  <si>
    <t>4639</t>
  </si>
  <si>
    <t>4655</t>
  </si>
  <si>
    <t>4656</t>
  </si>
  <si>
    <t>4657</t>
  </si>
  <si>
    <t>4726</t>
  </si>
  <si>
    <t>4727</t>
  </si>
  <si>
    <t>4728</t>
  </si>
  <si>
    <t>4741</t>
  </si>
  <si>
    <t>4811</t>
  </si>
  <si>
    <t>4819</t>
  </si>
  <si>
    <t>1342</t>
  </si>
  <si>
    <t>1390</t>
  </si>
  <si>
    <t>1391</t>
  </si>
  <si>
    <t>1392</t>
  </si>
  <si>
    <t>1393</t>
  </si>
  <si>
    <t>4821</t>
  </si>
  <si>
    <t>4823</t>
  </si>
  <si>
    <t>4824</t>
  </si>
  <si>
    <t>4831</t>
  </si>
  <si>
    <t>4841</t>
  </si>
  <si>
    <t>4842</t>
  </si>
  <si>
    <t>4851</t>
  </si>
  <si>
    <t>Տողի NN</t>
  </si>
  <si>
    <t>Եկամտատեսակները</t>
  </si>
  <si>
    <t>Հոդվածի NN</t>
  </si>
  <si>
    <t xml:space="preserve">այդ թվում՝ </t>
  </si>
  <si>
    <t>1. ՀԱՐԿԵՐ ԵՎ ՏՈՒՐՔԵՐ</t>
  </si>
  <si>
    <t>(տող 1110 + տող 1120 + տող 1130 + տող 1150 + տող 1160)</t>
  </si>
  <si>
    <t xml:space="preserve">այդ թվում`  </t>
  </si>
  <si>
    <t>1.1 Գույքային հարկեր անշարժ գույքից</t>
  </si>
  <si>
    <t>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</si>
  <si>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</si>
  <si>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 xml:space="preserve"> 1.2 Գույքային հարկեր այլ գույքից</t>
  </si>
  <si>
    <t>Գույքահարկ փոխադրամիջոցների համար</t>
  </si>
  <si>
    <t>1.3 Ապրանքների օգտագործման կամ գործունեության իրականացման թույլտվության վճարներ</t>
  </si>
  <si>
    <t>Տեղական տուրքեր</t>
  </si>
  <si>
    <t>(տող 1132 + տող 1135 + տող 1136 + տող 1137 + տող 1138 + տող 1139 + տող 1140 + տող 1141 + տող 1142 + տող 1143 + տող 1144+տող 1145)</t>
  </si>
  <si>
    <t xml:space="preserve">ա) Համայնքի տարածքում նոր շենքերի, շինությունների (ներառյալ ոչ հիմնական)  շինարարություն (տեղադրման) թույլտվության համար (տող 1133 + տող 1334),  </t>
  </si>
  <si>
    <t>աա) Հիմնական շինությունների համար</t>
  </si>
  <si>
    <t>աբ) Ոչ հիմնական շինությունների համար</t>
  </si>
  <si>
    <t xml:space="preserve">բ) Համայնքի վարչական տարածքում շենքերի, շինությունների, քաղաքաշինական այլ օբյեկտների վերակառուցման, ուժեղացման, վերականգնման, արդիականացման աշխատանքներ (բացառությամբ ՀՀ օրենսդրւթյամբ սահմանված` շինարարության թույլտվություն չպահանջվող դեպքերի) կատարելու թույլտվության համար </t>
  </si>
  <si>
    <t>գ) Համայնքի վարչական տարածքում շենքերի, շինությունների, քաղաքաշինական այլ օբյեկտների  քանդման թույլտվության համար</t>
  </si>
  <si>
    <t>դ) Համայնքի տարածքում ոգելից խմիչքների և (կամ) ծխախոտի արտադրանքի վաճառքի, իսկ հանրային սննդի օբյեկտներում` ոգելից խմիչքների և (կամ) ծխախոտի արտադրանքի իրացման թույլտվության համար</t>
  </si>
  <si>
    <t>ե) Համայնքի տարածքում բացօթյա վաճառք կազմակերպելու թույլտվության համար</t>
  </si>
  <si>
    <t xml:space="preserve">զ) Համայնքի տարածքում հեղուկ վառելիքի, տեխնիկական հեղուկների,  հեղուկացված գազերի մանրածախ առևտրի կետերում հեղուկ վառելիքի, տեխնիկական հեղուկների,  հեղուկացված գազերի վաճառքի թույլտվության համար </t>
  </si>
  <si>
    <t xml:space="preserve">է) Համայնքի տարածքում առևտրի, հանրային սննդի, զվարճանքի, շահումով խաղերի և վիճակախաղերի կազմակերպման օբյեկտները, բաղնիքները (սաունաները), խաղատները ժամը 24.00-ից հետո աշխատելու թույլտվության համար </t>
  </si>
  <si>
    <t>ը) Համաքաղաքային կանոններին համապատասխան Երևան քաղաքի և քաղաքային համայնքների տարածքում ընտանի կենդանիներ պահելու թույլտվության համար</t>
  </si>
  <si>
    <t>թ) Համայնքի տարածքում արտաքին գովազդ տեղադրելու թույլտվության համար</t>
  </si>
  <si>
    <t xml:space="preserve">ժ) Համայնքի արխիվից փաստաթղթերի պատճեներ և կրկնօրինակներ տրամադրելու համար </t>
  </si>
  <si>
    <t>ժա) Համայնքի տարածքում (բացառությամբ թաղային համայնքների) մարդատար տաքսու (բացառությամբ երթուղային տաքսիների) ծառայություն իրականացնելու թույլտվության համար</t>
  </si>
  <si>
    <t>ժբ) Թանկարժեք մետաղներից պատրաստված իրերի մանրածախ առուվաճառքի թույլտվության համար</t>
  </si>
  <si>
    <t>1.4 Ապրանքների մատակարարումից և ծառայությունների մատուցումից այլ պարտադիր վճարներ</t>
  </si>
  <si>
    <t>Համայնքի բյուջե վճարվող պետական տուրքեր</t>
  </si>
  <si>
    <t>(տող 1152 + տող 1153 )</t>
  </si>
  <si>
    <t xml:space="preserve">ա) 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</si>
  <si>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 xml:space="preserve">բ) Նոտարական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փաստաթղթերի պատճեներ հանելու և դրանցից քաղվածքներ տալու համար </t>
  </si>
  <si>
    <t xml:space="preserve"> 1.5 Այլ հարկային եկամուտներ</t>
  </si>
  <si>
    <t>(տող 1161 + տող 1165 )</t>
  </si>
  <si>
    <t>Օրենքով պետական բյուջե ամրագրվող հարկերից և այլ պարտադիր վճարներից  մասհանումներ համայնքների բյուջեներ</t>
  </si>
  <si>
    <t>(տող 1162 + տող 1163 + տող 1164)</t>
  </si>
  <si>
    <t>ա) Եկամտահարկ</t>
  </si>
  <si>
    <t>բ) Շահութահարկ</t>
  </si>
  <si>
    <t>գ) Օրենքով պետական բյուջեին ամրագրվող այլ հարկերից և պարտադիր վճարներից կատարվող մասհանումները` յուրաքանչյուր տարվա պետական բյուջեի մասին օրենքով սահմանվող չափերով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</si>
  <si>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 և տուգանքներ, որոնք չեն հաշվարկվում այդ հարկերի գումարների նկատմամբ</t>
  </si>
  <si>
    <t>2. ՊԱՇՏՈՆԱԿԱՆ ԴՐԱՄԱՇՆՈՐՀՆԵՐ</t>
  </si>
  <si>
    <t>(տող 1210 + տող 1220 + տող 1230 + տող 1240 + տող 1250 + տող 1260)</t>
  </si>
  <si>
    <t>2.1  Ընթացիկ արտաքին պաշտոնական դրամաշնորհներ` ստացված այլ պետություններից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</si>
  <si>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</si>
  <si>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2.2 Կապիտալ արտաքին պաշտոնական դրամաշնորհներ` ստացված այլ պետություններից</t>
  </si>
  <si>
    <t xml:space="preserve">Համայնքի բյուջե մուտքագրվող արտաքին պաշտոնական դրամաշնորհներ` ստացված այլ պետությունների  տեղական ինքնակառավարման մարմիններից կապիտալ ծախսերի ֆինանսավորման նպատակով </t>
  </si>
  <si>
    <t>2.3 Ընթացիկ արտաքին պաշտոնական դրամաշնորհներ`  ստացված միջազգային կազմակերպություններից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</si>
  <si>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</si>
  <si>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2.4 Կապիտալ արտաքին պաշտոնական դրամաշնորհներ`  ստացված միջազգային կազմակերպություններից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</si>
  <si>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</si>
  <si>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>2.5 Ընթացիկ ներքին պաշտոնական դրամաշնորհներ` ստացված կառավարման այլ մակարդակներից</t>
  </si>
  <si>
    <t>(տող 1251 + տող 1254 + տող 1257 + տող 1258)</t>
  </si>
  <si>
    <t>ա) Պետական բյուջեից ֆինանսական համահարթեցման սկզբունքով տրամադրվող դոտացիաներ</t>
  </si>
  <si>
    <t>բ) Պետական բյուջեից համայնքի վարչական բյուջեին տրամադրվող այլ դոտացիաներ</t>
  </si>
  <si>
    <t>բա)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</si>
  <si>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բբ) Պետական բյուջեից համայնքի վարչական բյուջեին տրամադրվող այլ դոտացիաներ</t>
  </si>
  <si>
    <t>գ) Պետական բյուջեից համայնքի վարչական բյուջեին տրամադրվող նպատակային հատկացումներ (սուբվենցիաներ)</t>
  </si>
  <si>
    <t>դ) Այլ համայնքների բյուջեներից ընթացիկ ծախսերի ֆինանսավորման նպատակով ստացվող պաշտոնական դրամաշնորհներ</t>
  </si>
  <si>
    <t xml:space="preserve">Երևան քաղաքի համաքաղաքային նշանակության ծախսերի ֆինանսավորման նպատակով ձևավորված միջոցներից </t>
  </si>
  <si>
    <t xml:space="preserve"> 2.6 Կապիտալ ներքին պաշտոնական դրամաշնորհներ` ստացված կառավարման այլ մակարդակներից</t>
  </si>
  <si>
    <t>(տող 1261 + տող 1262)</t>
  </si>
  <si>
    <t>ա) Պետական բյուջեից կապիտալ ծախսերի ֆինանսավորման նպատակային հատկացումներ (սուբվենցիաներ)</t>
  </si>
  <si>
    <t>բ) Այլ համայնքներից կապիտալ ծախսերի ֆինանսավորման նպատակով ստացվող պաշտոնական դրամաշնորհներ</t>
  </si>
  <si>
    <t>3. ԱՅԼ ԵԿԱՄՈՒՏՆԵՐ</t>
  </si>
  <si>
    <t>(տող 1310 + տող 1320 + տող 1330 + տող 1340 + տող 1350 + տող 1360 + տող 1370 + տող 1380+ տող 1390)</t>
  </si>
  <si>
    <t>3.1 Տոկոսներ</t>
  </si>
  <si>
    <t>Բանկերում համայնքի բյուջեի ժամանակավոր ազատ միջոցների տեղաբաշխումից և դեպոզիտներից ստացված տոկոսավճարներ</t>
  </si>
  <si>
    <t>3.2 Շահաբաժիններ</t>
  </si>
  <si>
    <t>Բաժնետիրական ընկերություններում համայնքի մասնակցության դիմաց համայնքի բյուջե մուտքագրվող շահաբաժիններ</t>
  </si>
  <si>
    <t>3.3 Գույքի վարձակալությունից եկամուտներ</t>
  </si>
  <si>
    <t>(տող 1331 + տող 1332 + տող 1333 + 1334)</t>
  </si>
  <si>
    <t xml:space="preserve">Համայնքի սեփականություն համարվող հողերի վարձավճարներ </t>
  </si>
  <si>
    <t xml:space="preserve">Համայնքի վարչական տարածքում գտնվող պետական սեփականություն համարվող հողերի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</si>
  <si>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</si>
  <si>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</si>
  <si>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</t>
  </si>
  <si>
    <t>(տող 1341 + տող 1342+ տող 1343)</t>
  </si>
  <si>
    <t>Համայնքի սեփականություն հանդիսացող, այդ թվում` տիրազուրկ, համայնքին որպես սեփականություն անցած ապրանքների (բացառությամբ հիմնական միջոց, ոչ նյութական կամ բարձրարժեք ակտիվ հանդիսացող, ինչպես նաև համայնքի պահուստներում պահվող ապրանքանյութական արժեքների) վաճառքից մուտքեր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</si>
  <si>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</si>
  <si>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</si>
  <si>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>3.5 Վարչական գանձումներ</t>
  </si>
  <si>
    <t>(տող 1351 + տող 1352)</t>
  </si>
  <si>
    <t>Տեղական վճարներ</t>
  </si>
  <si>
    <t xml:space="preserve">Համայնքի վարչական տարածքում ինքնակամ կառուցված շենքերի, շինությունների օրինականացման համար վճարներ </t>
  </si>
  <si>
    <t xml:space="preserve">3.6 Մուտքեր տույժերից, տուգանքներից </t>
  </si>
  <si>
    <t>(տող 1361 + տող 1362)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</si>
  <si>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</si>
  <si>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գծով տույժերից</t>
  </si>
  <si>
    <t>3.7 Ընթացիկ ոչ պաշտոնական դրամաշնորհներ</t>
  </si>
  <si>
    <t>(տող 1371 + տող 1372)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</si>
  <si>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արտաքին աղբյուրներից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</si>
  <si>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ներքին աղբյուրներից</t>
  </si>
  <si>
    <t>3.8 Կապիտալ ոչ պաշտոնական դրամաշնորհներ</t>
  </si>
  <si>
    <t>(տող 1381 + տող 1382)</t>
  </si>
  <si>
    <t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ֆինանսավորման համար համայնքի բյուջե ստացված մուտքեր` տրամադրված արտաքին աղբյուրներից</t>
  </si>
  <si>
    <t xml:space="preserve"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իրականացման համար համայնքի բյուջե ստացված մուտքեր` տրամադրված ներքին աղբյուրներից  </t>
  </si>
  <si>
    <t>3.9 Այլ եկամուտներ</t>
  </si>
  <si>
    <t>(տող 1391 + տող 1392 + տող 1393)</t>
  </si>
  <si>
    <t xml:space="preserve">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</si>
  <si>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</si>
  <si>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 մուտքագրման ենթակա այլ եկամուտներ</t>
  </si>
  <si>
    <t>4861</t>
  </si>
  <si>
    <t>4891</t>
  </si>
  <si>
    <t>5111</t>
  </si>
  <si>
    <t>5112</t>
  </si>
  <si>
    <t>5113</t>
  </si>
  <si>
    <t>5121</t>
  </si>
  <si>
    <t>5122</t>
  </si>
  <si>
    <t>5129</t>
  </si>
  <si>
    <t>5131</t>
  </si>
  <si>
    <t>5132</t>
  </si>
  <si>
    <t>5211</t>
  </si>
  <si>
    <t>5221</t>
  </si>
  <si>
    <t>5231</t>
  </si>
  <si>
    <t>5241</t>
  </si>
  <si>
    <t>5133</t>
  </si>
  <si>
    <t>5134</t>
  </si>
  <si>
    <t>5311</t>
  </si>
  <si>
    <t>5411</t>
  </si>
  <si>
    <t>5421</t>
  </si>
  <si>
    <t>5431</t>
  </si>
  <si>
    <t>5441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</si>
  <si>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</si>
  <si>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</si>
  <si>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</si>
  <si>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</si>
  <si>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</si>
  <si>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</si>
  <si>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</si>
  <si>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</si>
  <si>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</si>
  <si>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</si>
  <si>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</si>
  <si>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</si>
  <si>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</si>
  <si>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</si>
  <si>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</si>
  <si>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</si>
  <si>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</si>
  <si>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</si>
  <si>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</si>
  <si>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</si>
  <si>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</si>
  <si>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</si>
  <si>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</si>
  <si>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</si>
  <si>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</si>
  <si>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</si>
  <si>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</si>
  <si>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</si>
  <si>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</si>
  <si>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</si>
  <si>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</si>
  <si>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</si>
  <si>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</si>
  <si>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</si>
  <si>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</si>
  <si>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 xml:space="preserve">        X</t>
  </si>
  <si>
    <t>x</t>
  </si>
  <si>
    <t xml:space="preserve"> X</t>
  </si>
  <si>
    <t>X</t>
  </si>
  <si>
    <t>1165</t>
  </si>
  <si>
    <t>1334</t>
  </si>
  <si>
    <t>1341</t>
  </si>
  <si>
    <t>ՀԱՏՎԱԾ 3</t>
  </si>
  <si>
    <t>ՀԱՄԱՅՆՔԻ  ԲՅՈՒՋԵԻ  ԾԱԽՍԵՐԸ`  ԸՍՏ  ԲՅՈՒՋԵՏԱՅԻՆ ԾԱԽՍԵՐԻ ՏՆՏԵՍԱԳԻՏԱԿԱՆ ԴԱՍԱԿԱՐԳՄԱՆ</t>
  </si>
  <si>
    <t xml:space="preserve">Բյուջետային ծախսերի տնտեսագիտական դասակարգման հոդվածների </t>
  </si>
  <si>
    <t>անվանումները</t>
  </si>
  <si>
    <t>Ընդամենը (ս.5+ս.6)</t>
  </si>
  <si>
    <t>վարչական մաս</t>
  </si>
  <si>
    <t>ֆոնդային մաս</t>
  </si>
  <si>
    <r>
      <t xml:space="preserve">       </t>
    </r>
    <r>
      <rPr>
        <b/>
        <sz val="12"/>
        <rFont val="GHEA Grapalat"/>
        <family val="3"/>
      </rPr>
      <t xml:space="preserve">          </t>
    </r>
  </si>
  <si>
    <t xml:space="preserve">այդ թվում` </t>
  </si>
  <si>
    <t xml:space="preserve"> -Աշխատողների աշխատավարձեր և հավելավճարներ</t>
  </si>
  <si>
    <t xml:space="preserve"> - Պարգևատրումներ, դրամական խրախուսումներ և հատուկ վճարներ</t>
  </si>
  <si>
    <t xml:space="preserve"> -Այլ վարձատրություններ </t>
  </si>
  <si>
    <t xml:space="preserve"> -Բնեղեն աշխատավարձեր և հավելավճարներ</t>
  </si>
  <si>
    <t xml:space="preserve"> -Սոցիալական ապահովության վճարներ</t>
  </si>
  <si>
    <t xml:space="preserve"> -Գործառնական և բանկային ծառայությունների ծախսեր</t>
  </si>
  <si>
    <t xml:space="preserve"> -Էներգետիկ  ծառայություններ</t>
  </si>
  <si>
    <t xml:space="preserve"> -Կոմունալ ծառայություններ</t>
  </si>
  <si>
    <t xml:space="preserve"> -Կապի ծառայություններ</t>
  </si>
  <si>
    <t xml:space="preserve"> -Ապահովագրական ծախսեր</t>
  </si>
  <si>
    <t xml:space="preserve"> -Գույքի և սարքավորումների վարձակալություն</t>
  </si>
  <si>
    <t xml:space="preserve"> -Արտագերատեսչական ծախսեր</t>
  </si>
  <si>
    <t xml:space="preserve"> -Ներքին գործուղումներ</t>
  </si>
  <si>
    <t xml:space="preserve"> -Արտասահմանյան գործուղումների գծով ծախսեր</t>
  </si>
  <si>
    <t xml:space="preserve"> -Այլ տրանսպորտային ծախսեր</t>
  </si>
  <si>
    <t>1111</t>
  </si>
  <si>
    <t>1112</t>
  </si>
  <si>
    <t>1121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</si>
  <si>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</si>
  <si>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</si>
  <si>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</si>
  <si>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</si>
  <si>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</si>
  <si>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</si>
  <si>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</si>
  <si>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</si>
  <si>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</si>
  <si>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</si>
  <si>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</si>
  <si>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</si>
  <si>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</si>
  <si>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</si>
  <si>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1151</t>
  </si>
  <si>
    <t>1152</t>
  </si>
  <si>
    <t>1153</t>
  </si>
  <si>
    <t>1161</t>
  </si>
  <si>
    <t>1162</t>
  </si>
  <si>
    <t>1163</t>
  </si>
  <si>
    <t>1164</t>
  </si>
  <si>
    <t>1211</t>
  </si>
  <si>
    <t>1230</t>
  </si>
  <si>
    <t>1231</t>
  </si>
  <si>
    <t>1240</t>
  </si>
  <si>
    <t>1241</t>
  </si>
  <si>
    <t>1251</t>
  </si>
  <si>
    <t>1254</t>
  </si>
  <si>
    <t>1255</t>
  </si>
  <si>
    <t>1256</t>
  </si>
  <si>
    <t>1257</t>
  </si>
  <si>
    <t>1258</t>
  </si>
  <si>
    <t>1259</t>
  </si>
  <si>
    <t>1261</t>
  </si>
  <si>
    <t>1262</t>
  </si>
  <si>
    <t>1263</t>
  </si>
  <si>
    <t>1311</t>
  </si>
  <si>
    <t>1321</t>
  </si>
  <si>
    <t>1331</t>
  </si>
  <si>
    <t>1332</t>
  </si>
  <si>
    <t>1333</t>
  </si>
  <si>
    <t>1351</t>
  </si>
  <si>
    <t>1352</t>
  </si>
  <si>
    <t>1361</t>
  </si>
  <si>
    <t>1362</t>
  </si>
  <si>
    <t>1371</t>
  </si>
  <si>
    <t>1381</t>
  </si>
  <si>
    <t>1382</t>
  </si>
  <si>
    <t xml:space="preserve"> ՀԱՏՎԱԾ 2</t>
  </si>
  <si>
    <t xml:space="preserve"> ՀԱՄԱՅՆՔԻ  ԲՅՈՒՋԵԻ ԾԱԽՍԵՐԸ` ԸՍՏ ԲՅՈՒՋԵՏԱՅԻՆ ԾԱԽՍԵՐԻ  ԳՈՐԾԱՌԱԿԱՆ ԴԱՍԱԿԱՐԳՄԱՆ</t>
  </si>
  <si>
    <t xml:space="preserve">  Տողի NN</t>
  </si>
  <si>
    <t>Բա-ժին</t>
  </si>
  <si>
    <t>Խումբ</t>
  </si>
  <si>
    <t>Դաս</t>
  </si>
  <si>
    <t>Բյուջետային ծախսերի գործառական դասակարգման բաժինների, խմբերի և դասերի անվանումները</t>
  </si>
  <si>
    <t xml:space="preserve">  Ընդամենը (ս.7+ս.8)</t>
  </si>
  <si>
    <t xml:space="preserve">     այդ թվում`</t>
  </si>
  <si>
    <r>
      <t xml:space="preserve">         </t>
    </r>
    <r>
      <rPr>
        <b/>
        <sz val="10"/>
        <rFont val="GHEA Grapalat"/>
        <family val="3"/>
      </rPr>
      <t xml:space="preserve">                                </t>
    </r>
  </si>
  <si>
    <t>4</t>
  </si>
  <si>
    <t>5</t>
  </si>
  <si>
    <t>6</t>
  </si>
  <si>
    <t>7</t>
  </si>
  <si>
    <t>8</t>
  </si>
  <si>
    <t>այդ թվում`</t>
  </si>
  <si>
    <t>Օրենսդիր և գործադիր մարմիններ, պետական կառավարում, ‎ֆինանսական և հարկաբյուջետային հարաբերություններ, արտաքին հարաբերություններ</t>
  </si>
  <si>
    <t>որից`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</si>
  <si>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</si>
  <si>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</si>
  <si>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 xml:space="preserve">Արտաքին հարաբերություններ </t>
  </si>
  <si>
    <t>Արտաքին տնտեսական օգնություն</t>
  </si>
  <si>
    <t>Արտաքին տնտեսական աջակցություն</t>
  </si>
  <si>
    <t xml:space="preserve">Միջազգային կազմակերպությունների միջոցով տրամադրվող տնտեսական օգնություն </t>
  </si>
  <si>
    <t>Ընդհանուր բնույթի ծառայություններ</t>
  </si>
  <si>
    <t xml:space="preserve">Աշխատակազմի /կադրերի/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</si>
  <si>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</si>
  <si>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</si>
  <si>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</si>
  <si>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 xml:space="preserve">Ընդհանուր բնույթի հետազոտական աշխատանք </t>
  </si>
  <si>
    <t xml:space="preserve"> ՀԱՏՎԱԾ 6</t>
  </si>
  <si>
    <t xml:space="preserve"> ՀԱՄԱՅՆՔԻ  ԲՅՈՒՋԵԻ ԾԱԽՍԵՐԸ` ԸՍՏ ԲՅՈՒՋԵՏԱՅԻՆ ԾԱԽՍԵՐԻ  ԳՈՐԾԱՌԱԿԱՆ ԵՎ ՏՆՏԵՍԱԳԻՏԱԿԱՆ  ԴԱՍԱԿԱՐԳՄԱՆ</t>
  </si>
  <si>
    <t>Բյուջետային ծախսերի գործառական դասակարգման բաժինների, խմբերի և դասերի, ինչպես նաև բյուջետային ծախսերի տնտեսագիտական դասակարգման հոդվածների անվանումները</t>
  </si>
  <si>
    <t xml:space="preserve">  Ընդամենը   (ս.7 +ս.8)</t>
  </si>
  <si>
    <t>այդ թվում ծախսերի վերծանումը` ըստ բյուջետային ծախսերի տնտեսագիտական դասակարգման հոդվածների</t>
  </si>
  <si>
    <r>
      <t xml:space="preserve">ԸՆԴՀԱՆՈՒՐ ԲՆՈՒՅԹԻ ՀԱՆՐԱՅԻՆ ԾԱՌԱՅՈՒԹՅՈՒՆՆԵՐ </t>
    </r>
    <r>
      <rPr>
        <sz val="9"/>
        <rFont val="GHEA Grapalat"/>
        <family val="3"/>
      </rPr>
      <t xml:space="preserve">(տող2110+տող2120+տող2130+տող2140+տող2150+տող2160+տող2170+տող2180)          </t>
    </r>
    <r>
      <rPr>
        <b/>
        <sz val="11"/>
        <rFont val="GHEA Grapalat"/>
        <family val="3"/>
      </rPr>
      <t xml:space="preserve">                                                                              </t>
    </r>
  </si>
  <si>
    <r>
      <t xml:space="preserve">ՊԱՇՏՊԱՆՈՒԹՅՈՒՆ </t>
    </r>
    <r>
      <rPr>
        <sz val="9"/>
        <rFont val="GHEA Grapalat"/>
        <family val="3"/>
      </rPr>
      <t>(տող2210+2220+տող2230+տող2240+տող2250)</t>
    </r>
  </si>
  <si>
    <t xml:space="preserve"> - Համայնքային նշանակության ռազմավարական պաշարներ</t>
  </si>
  <si>
    <t xml:space="preserve"> - Նյութեր և պարագաներ</t>
  </si>
  <si>
    <t xml:space="preserve"> - Վերավաճառքի համար նախատեսված ապրանքներ</t>
  </si>
  <si>
    <t xml:space="preserve"> -Սպառման նպատակով պահվող պաշարներ</t>
  </si>
  <si>
    <t xml:space="preserve"> -Բարձրարժեք ակտիվներ</t>
  </si>
  <si>
    <t xml:space="preserve"> -Հող</t>
  </si>
  <si>
    <t xml:space="preserve"> -Ընդերքային ակտիվներ</t>
  </si>
  <si>
    <t xml:space="preserve"> -Այլ բնական ծագում ունեցող ակտիվներ</t>
  </si>
  <si>
    <t xml:space="preserve"> -Ոչ նյութական չարտադրված ակտիվներ</t>
  </si>
  <si>
    <t xml:space="preserve">ԱՆՇԱՐԺ ԳՈՒՅՔԻ ԻՐԱՑՈՒՄԻՑ ՄՈՒՏՔԵՐ </t>
  </si>
  <si>
    <t>ՇԱՐԺԱԿԱՆ ԳՈՒՅՔԻ ԻՐԱՑՈՒՄԻՑ ՄՈՒՏՔԵՐ</t>
  </si>
  <si>
    <t>ԱՅԼ ՀԻՄՆԱԿԱՆ ՄԻՋՈՑՆԵՐԻ ԻՐԱՑՈՒՄԻՑ ՄՈՒՏՔԵՐ</t>
  </si>
  <si>
    <t xml:space="preserve"> - Արտադրական պաշարների իրացումից մուտքեր</t>
  </si>
  <si>
    <t xml:space="preserve"> - Վերավաճառքի համար ապրանքների իրացումից մուտքեր</t>
  </si>
  <si>
    <t xml:space="preserve"> - Սպառման համար նախատեսված պաշարների իրացումից մուտքեր</t>
  </si>
  <si>
    <t>ԲԱՐՁՐԱՐԺԵՔ ԱԿՏԻՎՆԵՐԻ ԻՐԱՑՈՒՄԻՑ ՄՈՒՏՔԵՐ</t>
  </si>
  <si>
    <t>ՀՈՂԻ ԻՐԱՑՈՒՄԻՑ ՄՈՒՏՔԵՐ</t>
  </si>
  <si>
    <t>ՕԳՏԱԿԱՐ ՀԱՆԱԾՈՆԵՐԻ ԻՐԱՑՈՒՄԻՑ ՄՈՒՏՔԵՐ</t>
  </si>
  <si>
    <t xml:space="preserve"> ԱՅԼ ԲՆԱԿԱՆ ԾԱԳՈՒՄ ՈՒՆԵՑՈՂ ՀԻՄՆԱԿԱՆ ՄԻՋՈՑՆԵՐԻ ԻՐՑՈՒՄԻՑ ՄՈՒՏՔԵՐ</t>
  </si>
  <si>
    <t xml:space="preserve"> ՈՉ ՆՅՈՒԹԱԿԱՆ ՉԱՐՏԱԴՐՎԱԾ ԱԿՏԻՎՆԵՐԻ ԻՐԱՑՈՒՄԻՑ ՄՈՒՏՔԵՐ</t>
  </si>
  <si>
    <r>
      <t xml:space="preserve">Բ. ՈՉ ՖԻՆԱՆՍԱԿԱՆ ԱԿՏԻՎՆԵՐԻ ԳԾՈՎ ԾԱԽՍԵՐ                     </t>
    </r>
    <r>
      <rPr>
        <sz val="10"/>
        <color indexed="8"/>
        <rFont val="GHEA Grapalat"/>
        <family val="3"/>
      </rPr>
      <t>(տող5100+տող5200+տող5300+տող5400)</t>
    </r>
  </si>
  <si>
    <r>
      <t xml:space="preserve">ՇԵՆՔԵՐ ԵՎ ՇԻՆՈՒԹՅՈՒՆՆԵՐ                                      </t>
    </r>
    <r>
      <rPr>
        <i/>
        <sz val="8"/>
        <color indexed="8"/>
        <rFont val="GHEA Grapalat"/>
        <family val="3"/>
      </rPr>
      <t xml:space="preserve"> (տող5111+տող5112+տող5113)</t>
    </r>
  </si>
  <si>
    <r>
      <t xml:space="preserve">ՄԵՔԵՆԱՆԵՐ ԵՎ ՍԱՐՔԱՎՈՐՈՒՄՆԵՐ                                     </t>
    </r>
    <r>
      <rPr>
        <i/>
        <sz val="8"/>
        <color indexed="8"/>
        <rFont val="GHEA Grapalat"/>
        <family val="3"/>
      </rPr>
      <t xml:space="preserve">  (տող5121+ տող5122+տող5123)</t>
    </r>
  </si>
  <si>
    <r>
      <t xml:space="preserve"> ԱՅԼ ՀԻՄՆԱԿԱՆ ՄԻՋՈՑՆԵՐ                                          </t>
    </r>
    <r>
      <rPr>
        <i/>
        <sz val="8"/>
        <color indexed="8"/>
        <rFont val="GHEA Grapalat"/>
        <family val="3"/>
      </rPr>
      <t xml:space="preserve"> (տող 5131+տող 5132+տող 5133+ տող5134)</t>
    </r>
  </si>
  <si>
    <r>
      <t xml:space="preserve"> Գ. ՈՉ ՖԻՆԱՆՍԱԿԱՆ ԱԿՏԻՎՆԵՐԻ ԻՐԱՑՈՒՄԻՑ ՄՈՒՏՔԵՐ </t>
    </r>
    <r>
      <rPr>
        <sz val="10"/>
        <rFont val="GHEA Grapalat"/>
        <family val="3"/>
      </rPr>
      <t>(տող6100+տող6200+տող6300+տող6400)</t>
    </r>
  </si>
  <si>
    <t xml:space="preserve">Ընդհանուր բնույթի հանրային ծառայությունների գծով հետազոտական և նախագծային աշխատանքներ </t>
  </si>
  <si>
    <t xml:space="preserve">Ընդհանուր բնույթի հանրային ծառայություններ գծով հետազոտական և նախագծային աշխատանքներ  </t>
  </si>
  <si>
    <t>Ընդհանուր բնույթի հանրային ծառայություններ (այլ դասերին չպատկանող)</t>
  </si>
  <si>
    <t xml:space="preserve">Ընդհանուր բնույթի հանրային ծառայություններ (այլ դասերին չպատկանող) </t>
  </si>
  <si>
    <t xml:space="preserve">Պետական պարտքի գծով գործառնություններ </t>
  </si>
  <si>
    <t>Կառավարության տարբեր մակարդակների միջև իրականացվող ընդհանուր բնույթի տրանսֆերտներ</t>
  </si>
  <si>
    <t xml:space="preserve"> - դրամաշնորհներ ՀՀ պետական բյուջեին  </t>
  </si>
  <si>
    <t xml:space="preserve"> - դրամաշնորհներ ՀՀ այլ համայնքերի բյուջեներին  </t>
  </si>
  <si>
    <t>այդ թվում` Երևանի համաքաղաքային ծախսերի ֆինանսավորման համար</t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</si>
  <si>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</si>
  <si>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</si>
  <si>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</si>
  <si>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</si>
  <si>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</si>
  <si>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</si>
  <si>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</si>
  <si>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</si>
  <si>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</si>
  <si>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</si>
  <si>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</si>
  <si>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</si>
  <si>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</si>
  <si>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</si>
  <si>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</si>
  <si>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</si>
  <si>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</si>
  <si>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</si>
  <si>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</si>
  <si>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</si>
  <si>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</si>
  <si>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</si>
  <si>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</si>
  <si>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</si>
  <si>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</si>
  <si>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</si>
  <si>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</si>
  <si>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</si>
  <si>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</si>
  <si>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</si>
  <si>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</si>
  <si>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</si>
  <si>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</si>
  <si>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</si>
  <si>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</si>
  <si>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</si>
  <si>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</si>
  <si>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</si>
  <si>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</si>
  <si>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</si>
  <si>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</si>
  <si>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</si>
  <si>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</si>
  <si>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</si>
  <si>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</si>
  <si>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</si>
  <si>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</si>
  <si>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</si>
  <si>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</si>
  <si>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 xml:space="preserve">Կապ 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</si>
  <si>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</si>
  <si>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</si>
  <si>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</si>
  <si>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</si>
  <si>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</si>
  <si>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</si>
  <si>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</si>
  <si>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</si>
  <si>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</si>
  <si>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</si>
  <si>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</si>
  <si>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</si>
  <si>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</si>
  <si>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9</t>
  </si>
  <si>
    <t>Տնտեսական հարաբերություններ (այլ դասերին չպատկանող)</t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</si>
  <si>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</si>
  <si>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</si>
  <si>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</si>
  <si>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</si>
  <si>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</si>
  <si>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</si>
  <si>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</si>
  <si>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t>Բնակարանային շինարարություն</t>
  </si>
  <si>
    <t xml:space="preserve">Բնակարանային շինարարություն </t>
  </si>
  <si>
    <t>Համայնքային զարգացում</t>
  </si>
  <si>
    <t>Ջրամատակարարում</t>
  </si>
  <si>
    <t xml:space="preserve">Ջրամատակարարում </t>
  </si>
  <si>
    <t>Փողոցների լուսավորում</t>
  </si>
  <si>
    <t xml:space="preserve">Փողոցների լուսավորում 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</si>
  <si>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</si>
  <si>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</si>
  <si>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</si>
  <si>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</si>
  <si>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</si>
  <si>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</si>
  <si>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</si>
  <si>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</si>
  <si>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</si>
  <si>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</si>
  <si>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</si>
  <si>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</si>
  <si>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</si>
  <si>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</si>
  <si>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</si>
  <si>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</si>
  <si>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</si>
  <si>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</si>
  <si>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</si>
  <si>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</si>
  <si>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</si>
  <si>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</si>
  <si>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</si>
  <si>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</si>
  <si>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</si>
  <si>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</si>
  <si>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</si>
  <si>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</si>
  <si>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</si>
  <si>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</si>
  <si>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</si>
  <si>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</si>
  <si>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</si>
  <si>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</si>
  <si>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</si>
  <si>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</si>
  <si>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</si>
  <si>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</si>
  <si>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</si>
  <si>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</si>
  <si>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</si>
  <si>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</si>
  <si>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</si>
  <si>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</si>
  <si>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</si>
  <si>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</si>
  <si>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</si>
  <si>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</si>
  <si>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</si>
  <si>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</si>
  <si>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</si>
  <si>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</si>
  <si>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</si>
  <si>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</si>
  <si>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</si>
  <si>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</si>
  <si>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</si>
  <si>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</si>
  <si>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t>Բաժին</t>
  </si>
  <si>
    <r>
      <t xml:space="preserve">1.2.2. Փոխատվություններ  </t>
    </r>
    <r>
      <rPr>
        <i/>
        <sz val="9"/>
        <rFont val="GHEA Grapalat"/>
        <family val="3"/>
      </rPr>
      <t>(տող 8141+ տող 8150)</t>
    </r>
  </si>
  <si>
    <r>
      <t xml:space="preserve">  - բյուջետային փոխատվությունների ստացում  </t>
    </r>
    <r>
      <rPr>
        <i/>
        <sz val="9"/>
        <rFont val="GHEA Grapalat"/>
        <family val="3"/>
      </rPr>
      <t xml:space="preserve"> (տող 8142+ տող 8143) </t>
    </r>
  </si>
  <si>
    <r>
      <t xml:space="preserve">  - ստացված փոխատվությունների գումարի մարում </t>
    </r>
    <r>
      <rPr>
        <i/>
        <sz val="9"/>
        <rFont val="GHEA Grapalat"/>
        <family val="3"/>
      </rPr>
      <t xml:space="preserve"> (տող 8151+ տող 8152) </t>
    </r>
  </si>
  <si>
    <r>
      <t>2.1. Բաժնետոմսեր և կապիտալում այլ մասնակցություն  (</t>
    </r>
    <r>
      <rPr>
        <sz val="9"/>
        <rFont val="GHEA Grapalat"/>
        <family val="3"/>
      </rPr>
      <t xml:space="preserve">տող 8162+ տող 8163 + տող 8164) </t>
    </r>
  </si>
  <si>
    <r>
      <t xml:space="preserve">2.2. Փոխատվություններ  </t>
    </r>
    <r>
      <rPr>
        <sz val="9"/>
        <rFont val="GHEA Grapalat"/>
        <family val="3"/>
      </rPr>
      <t>(տող 8171+ տող 8172)</t>
    </r>
  </si>
  <si>
    <r>
      <t xml:space="preserve">2.6. Համայնքի բյուջեի հաշվում միջոցների մնացորդները հաշվետու ժամանակահատվածում </t>
    </r>
    <r>
      <rPr>
        <sz val="9"/>
        <rFont val="GHEA Grapalat"/>
        <family val="3"/>
      </rPr>
      <t xml:space="preserve"> (տող8010- տող 8110 - տող 8161 - տող 8170- տող 8190- տող 8197- տող 8198 - տող 8210)</t>
    </r>
  </si>
  <si>
    <r>
      <t xml:space="preserve"> 1.1. Արժեթղթեր (բացառությամբ բաժնետոմսերի և կապիտալում այլ մասնակցության)</t>
    </r>
    <r>
      <rPr>
        <sz val="9"/>
        <rFont val="GHEA Grapalat"/>
        <family val="3"/>
      </rPr>
      <t xml:space="preserve">  (տող 8212+ տող 8213)</t>
    </r>
  </si>
  <si>
    <r>
      <t xml:space="preserve">1.2.1. Վարկեր  </t>
    </r>
    <r>
      <rPr>
        <sz val="9"/>
        <rFont val="GHEA Grapalat"/>
        <family val="3"/>
      </rPr>
      <t>(տող 8222+ տող 8230)</t>
    </r>
  </si>
  <si>
    <r>
      <t xml:space="preserve">1.2.2. Փոխատվություններ </t>
    </r>
    <r>
      <rPr>
        <sz val="9"/>
        <rFont val="GHEA Grapalat"/>
        <family val="3"/>
      </rPr>
      <t xml:space="preserve"> (տող 8241+ տող 8250)</t>
    </r>
  </si>
  <si>
    <r>
      <t xml:space="preserve">1.2. Վարկեր և փոխատվություններ (ստացում և մարում)                                                   </t>
    </r>
    <r>
      <rPr>
        <sz val="9"/>
        <rFont val="GHEA Grapalat"/>
        <family val="3"/>
      </rPr>
      <t>(տող 8221+տող 8240)</t>
    </r>
  </si>
  <si>
    <r>
      <t xml:space="preserve">2. ՖԻՆԱՆՍԱԿԱՆ ԱԿՏԻՎՆԵՐ              </t>
    </r>
    <r>
      <rPr>
        <i/>
        <sz val="9"/>
        <rFont val="GHEA Grapalat"/>
        <family val="3"/>
      </rPr>
      <t>(տող8161+տող8170+տող8190-տող8197+տող8198+տող8199)</t>
    </r>
  </si>
  <si>
    <r>
      <t xml:space="preserve">Բ. ԱՐՏԱՔԻՆ ԱՂԲՅՈՒՐՆԵՐ                    </t>
    </r>
    <r>
      <rPr>
        <sz val="9"/>
        <rFont val="GHEA Grapalat"/>
        <family val="3"/>
      </rPr>
      <t>(տող 8210)</t>
    </r>
  </si>
  <si>
    <r>
      <t xml:space="preserve">1. ՓՈԽԱՌՈՒ ՄԻՋՈՑՆԵՐ                              </t>
    </r>
    <r>
      <rPr>
        <i/>
        <sz val="9"/>
        <rFont val="GHEA Grapalat"/>
        <family val="3"/>
      </rPr>
      <t>(տող 8211+տող 8220)</t>
    </r>
  </si>
  <si>
    <t xml:space="preserve"> - ենթակա է ուղղման համայնքի բյուջեի ֆոնդային  մաս       (տող 8191 - տող 8192)</t>
  </si>
  <si>
    <r>
      <t xml:space="preserve">2.3. Համայնքի բյուջեի միջոցների տարեսկզբի ազատ  մնացորդը`                   </t>
    </r>
    <r>
      <rPr>
        <sz val="9"/>
        <rFont val="GHEA Grapalat"/>
        <family val="3"/>
      </rPr>
      <t xml:space="preserve">  (տող 8191+տող 8194-տող 8193)</t>
    </r>
  </si>
  <si>
    <t xml:space="preserve"> ՌԱԶՄԱՎԱՐԱԿԱՆ ՀԱՄԱՅՆՔԱՅԻՆ ՊԱՇԱՐՆԵՐԻ ԻՐԱՑՈՒՄԻՑ ՄՈՒՏՔԵՐ</t>
  </si>
  <si>
    <r>
      <t xml:space="preserve">1.1. ԱՇԽԱՏԱՆՔԻ ՎԱՐՁԱՏՐՈՒԹՅՈՒՆ </t>
    </r>
    <r>
      <rPr>
        <sz val="8"/>
        <rFont val="GHEA Grapalat"/>
        <family val="3"/>
      </rPr>
      <t xml:space="preserve">(տող4110+տող4120+տող4130)  </t>
    </r>
    <r>
      <rPr>
        <sz val="10"/>
        <rFont val="GHEA Grapalat"/>
        <family val="3"/>
      </rPr>
      <t xml:space="preserve">  </t>
    </r>
    <r>
      <rPr>
        <b/>
        <sz val="10"/>
        <rFont val="GHEA Grapalat"/>
        <family val="3"/>
      </rPr>
      <t xml:space="preserve">                                                                 </t>
    </r>
  </si>
  <si>
    <r>
      <t xml:space="preserve">1.1. ՀԻՄՆԱԿԱՆ ՄԻՋՈՑՆԵՐ     </t>
    </r>
    <r>
      <rPr>
        <b/>
        <sz val="9"/>
        <color indexed="8"/>
        <rFont val="GHEA Grapalat"/>
        <family val="3"/>
      </rPr>
      <t xml:space="preserve">                            </t>
    </r>
    <r>
      <rPr>
        <sz val="8"/>
        <color indexed="8"/>
        <rFont val="GHEA Grapalat"/>
        <family val="3"/>
      </rPr>
      <t>(տող5110+տող5120+տող5130)</t>
    </r>
  </si>
  <si>
    <r>
      <t>1.2. ՊԱՇԱՐՆԵՐ</t>
    </r>
    <r>
      <rPr>
        <b/>
        <i/>
        <sz val="9"/>
        <color indexed="8"/>
        <rFont val="GHEA Grapalat"/>
        <family val="3"/>
      </rPr>
      <t xml:space="preserve"> </t>
    </r>
    <r>
      <rPr>
        <i/>
        <sz val="8"/>
        <color indexed="8"/>
        <rFont val="GHEA Grapalat"/>
        <family val="3"/>
      </rPr>
      <t>(տող5211+տող5221+տող5231+տող5241)</t>
    </r>
  </si>
  <si>
    <r>
      <t>1.3. ԲԱՐՁՐԱՐԺԵՔ ԱԿՏԻՎՆԵՐ</t>
    </r>
    <r>
      <rPr>
        <i/>
        <sz val="8"/>
        <color indexed="8"/>
        <rFont val="GHEA Grapalat"/>
        <family val="3"/>
      </rPr>
      <t xml:space="preserve"> (տող 5311)</t>
    </r>
  </si>
  <si>
    <r>
      <t xml:space="preserve">1.4. ՉԱՐՏԱԴՐՎԱԾ ԱԿՏԻՎՆԵՐ </t>
    </r>
    <r>
      <rPr>
        <b/>
        <i/>
        <sz val="9"/>
        <color indexed="8"/>
        <rFont val="GHEA Grapalat"/>
        <family val="3"/>
      </rPr>
      <t xml:space="preserve">  </t>
    </r>
    <r>
      <rPr>
        <i/>
        <sz val="8"/>
        <color indexed="8"/>
        <rFont val="GHEA Grapalat"/>
        <family val="3"/>
      </rPr>
      <t>(տող 5411+տող 5421+տող 5431+տող5441)</t>
    </r>
  </si>
  <si>
    <r>
      <t xml:space="preserve">1.7. ԱՅԼ ԾԱԽՍԵՐ </t>
    </r>
    <r>
      <rPr>
        <i/>
        <sz val="8"/>
        <rFont val="GHEA Grapalat"/>
        <family val="3"/>
      </rPr>
      <t>(տող4710+տող4720+տող4730+տող4740+տող4750+տող4760+տող4770)</t>
    </r>
  </si>
  <si>
    <r>
      <t xml:space="preserve">1.6. ՍՈՑԻԱԼԱԿԱՆ ՆՊԱՍՏՆԵՐ ԵՎ ԿԵՆՍԱԹՈՇԱԿՆԵՐ </t>
    </r>
    <r>
      <rPr>
        <i/>
        <sz val="8"/>
        <color indexed="8"/>
        <rFont val="GHEA Grapalat"/>
        <family val="3"/>
      </rPr>
      <t>(տող4610+տող4630+տող4640)</t>
    </r>
  </si>
  <si>
    <r>
      <t xml:space="preserve">1.5. ԴՐԱՄԱՇՆՈՐՀՆԵՐ </t>
    </r>
    <r>
      <rPr>
        <sz val="8"/>
        <color indexed="8"/>
        <rFont val="GHEA Grapalat"/>
        <family val="3"/>
      </rPr>
      <t>(տող4510+տող4520+տող4530+տող4540)</t>
    </r>
  </si>
  <si>
    <r>
      <t xml:space="preserve">1.4. ՍՈՒԲՍԻԴԻԱՆԵՐ  </t>
    </r>
    <r>
      <rPr>
        <sz val="8"/>
        <color indexed="8"/>
        <rFont val="GHEA Grapalat"/>
        <family val="3"/>
      </rPr>
      <t>(տող4410+տող4420)</t>
    </r>
  </si>
  <si>
    <r>
      <t xml:space="preserve"> 1.3. ՏՈԿՈՍԱՎՃԱՐՆԵՐ </t>
    </r>
    <r>
      <rPr>
        <i/>
        <sz val="8"/>
        <color indexed="8"/>
        <rFont val="GHEA Grapalat"/>
        <family val="3"/>
      </rPr>
      <t>(տող4310+տող 4320+տող4330)</t>
    </r>
  </si>
  <si>
    <r>
      <t xml:space="preserve">1.2. ԾԱՌԱՅՈՒԹՅՈՒՆՆԵՐԻ ԵՎ ԱՊՐԱՆՔՆԵՐԻ ՁԵՌՔ ԲԵՐՈՒՄ </t>
    </r>
    <r>
      <rPr>
        <sz val="8"/>
        <rFont val="GHEA Grapalat"/>
        <family val="3"/>
      </rPr>
      <t>(տող4210+տող4220+տող4230+տող4240+տող4250+տող4260)</t>
    </r>
  </si>
  <si>
    <t xml:space="preserve"> - Շենքերի և շինությունների շինարարություն</t>
  </si>
  <si>
    <r>
      <t>1.1. ՀԻՄՆԱԿԱՆ ՄԻՋՈՑՆԵՐԻ ԻՐԱՑՈՒՄԻՑ ՄՈՒՏՔԵՐ</t>
    </r>
    <r>
      <rPr>
        <b/>
        <sz val="8"/>
        <rFont val="GHEA Grapalat"/>
        <family val="3"/>
      </rPr>
      <t xml:space="preserve"> </t>
    </r>
    <r>
      <rPr>
        <sz val="8"/>
        <rFont val="GHEA Grapalat"/>
        <family val="3"/>
      </rPr>
      <t xml:space="preserve">(տող6110+տող6120+տող6130) </t>
    </r>
  </si>
  <si>
    <r>
      <t xml:space="preserve">1.2. ՊԱՇԱՐՆԵՐԻ ԻՐԱՑՈՒՄԻՑ ՄՈՒՏՔԵՐ </t>
    </r>
    <r>
      <rPr>
        <sz val="8"/>
        <rFont val="GHEA Grapalat"/>
        <family val="3"/>
      </rPr>
      <t>(տող6210+տող6220)</t>
    </r>
  </si>
  <si>
    <r>
      <t xml:space="preserve">ԱՅԼ ՊԱՇԱՐՆԵՐԻ ԻՐԱՑՈՒՄԻՑ ՄՈՒՏՔԵՐ </t>
    </r>
    <r>
      <rPr>
        <i/>
        <sz val="8"/>
        <rFont val="GHEA Grapalat"/>
        <family val="3"/>
      </rPr>
      <t>(տող6221+տող6222+տող6223)</t>
    </r>
  </si>
  <si>
    <r>
      <t xml:space="preserve">1.3. ԲԱՐՁՐԱՐԺԵՔ ԱԿՏԻՎՆԵՐԻ ԻՐԱՑՈՒՄԻՑ ՄՈՒՏՔԵՐ </t>
    </r>
    <r>
      <rPr>
        <b/>
        <sz val="11"/>
        <rFont val="GHEA Grapalat"/>
        <family val="3"/>
      </rPr>
      <t xml:space="preserve"> </t>
    </r>
    <r>
      <rPr>
        <sz val="8"/>
        <rFont val="GHEA Grapalat"/>
        <family val="3"/>
      </rPr>
      <t xml:space="preserve"> (տող 6310)</t>
    </r>
  </si>
  <si>
    <r>
      <t xml:space="preserve">1.4. ՉԱՐՏԱԴՐՎԱԾ ԱԿՏԻՎՆԵՐԻ ԻՐԱՑՈՒՄԻՑ ՄՈՒՏՔԵՐ`                               </t>
    </r>
    <r>
      <rPr>
        <sz val="8"/>
        <rFont val="GHEA Grapalat"/>
        <family val="3"/>
      </rPr>
      <t>(տող6410+տող6420+տող6430+տող6440)</t>
    </r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</si>
  <si>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</si>
  <si>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</si>
  <si>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</si>
  <si>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</si>
  <si>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</si>
  <si>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</si>
  <si>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</si>
  <si>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</si>
  <si>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</si>
  <si>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</si>
  <si>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</si>
  <si>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</si>
  <si>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t xml:space="preserve">ՀՀ կառավարության և համայնքների պահուստային ֆոնդ </t>
  </si>
  <si>
    <t>ՀՀ համայնքների պահուստային ֆոնդ</t>
  </si>
  <si>
    <r>
      <t xml:space="preserve">ԸՆԴԱՄԵՆԸ ԾԱԽՍԵՐ </t>
    </r>
    <r>
      <rPr>
        <b/>
        <sz val="9"/>
        <rFont val="GHEA Grapalat"/>
        <family val="3"/>
      </rPr>
      <t>(տող2100+տող2200+տող2300+տող2400+տող2500+տող2600+տող2700+տող2800+տող2900+տող3000+տող3100)</t>
    </r>
  </si>
  <si>
    <r>
      <t xml:space="preserve">ԸՆԴՀԱՆՈՒՐ ԲՆՈՒՅԹԻ ՀԱՆՐԱՅԻՆ ԾԱՌԱՅՈՒԹՅՈՒՆՆԵՐ </t>
    </r>
    <r>
      <rPr>
        <b/>
        <sz val="9"/>
        <rFont val="GHEA Grapalat"/>
        <family val="3"/>
      </rPr>
      <t xml:space="preserve">(տող2110+տող2120+տող2130+տող2140+տող2150+տող2160+տող2170+տող2180)                                                                                        </t>
    </r>
  </si>
  <si>
    <r>
      <t xml:space="preserve">ՊԱՇՏՊԱՆՈՒԹՅՈՒՆ </t>
    </r>
    <r>
      <rPr>
        <b/>
        <sz val="9"/>
        <rFont val="GHEA Grapalat"/>
        <family val="3"/>
      </rPr>
      <t>(տող2210+2220+տող2230+տող2240+տող2250)</t>
    </r>
  </si>
  <si>
    <r>
      <t xml:space="preserve">ՀԱՍԱՐԱԿԱԿԱՆ ԿԱՐԳ, ԱՆՎՏԱՆԳՈՒԹՅՈՒՆ և ԴԱՏԱԿԱՆ ԳՈՐԾՈՒՆԵՈՒԹՅՈՒՆ </t>
    </r>
    <r>
      <rPr>
        <b/>
        <sz val="9"/>
        <rFont val="GHEA Grapalat"/>
        <family val="3"/>
      </rPr>
      <t>(տող2310+տող2320+տող2330+տող2340+տող2350+տող2360+տող2370)</t>
    </r>
  </si>
  <si>
    <r>
      <t>ՏՆՏԵՍԱԿԱՆ ՀԱՐԱԲԵՐՈՒԹՅՈՒՆՆԵՐ (</t>
    </r>
    <r>
      <rPr>
        <b/>
        <sz val="9"/>
        <rFont val="GHEA Grapalat"/>
        <family val="3"/>
      </rPr>
      <t>տող2410+տող2420+տող2430+տող2440+տող2450+տող2460+տող2470+տող2480+տող2490)</t>
    </r>
  </si>
  <si>
    <r>
      <t xml:space="preserve">ՇՐՋԱԿԱ ՄԻՋԱՎԱՅՐԻ ՊԱՇՏՊԱՆՈՒԹՅՈՒՆ </t>
    </r>
    <r>
      <rPr>
        <b/>
        <sz val="9"/>
        <rFont val="GHEA Grapalat"/>
        <family val="3"/>
      </rPr>
      <t>(տող2510+տող2520+տող2530+տող2540+տող2550+տող2560)</t>
    </r>
  </si>
  <si>
    <r>
      <t xml:space="preserve">ԲՆԱԿԱՐԱՆԱՅԻՆ ՇԻՆԱՐԱՐՈՒԹՅՈՒՆ ԵՎ ԿՈՄՈՒՆԱԼ ԾԱՌԱՅՈՒԹՅՈՒՆ </t>
    </r>
    <r>
      <rPr>
        <b/>
        <sz val="9"/>
        <rFont val="GHEA Grapalat"/>
        <family val="3"/>
      </rPr>
      <t>(տող3610+տող3620+տող3630+տող3640+տող3650+տող3660)</t>
    </r>
  </si>
  <si>
    <r>
      <t xml:space="preserve">ԿՐԹՈՒԹՅՈՒՆ </t>
    </r>
    <r>
      <rPr>
        <b/>
        <sz val="9"/>
        <rFont val="GHEA Grapalat"/>
        <family val="3"/>
      </rPr>
      <t>(տող2910+տող2920+տող2930+տող2940+տող2950+տող2960+տող2970+տող2980)</t>
    </r>
  </si>
  <si>
    <r>
      <t xml:space="preserve">ՍՈՑԻԱԼԱԿԱՆ ՊԱՇՏՊԱՆՈՒԹՅՈՒՆ </t>
    </r>
    <r>
      <rPr>
        <b/>
        <sz val="9"/>
        <rFont val="GHEA Grapalat"/>
        <family val="3"/>
      </rPr>
      <t xml:space="preserve">(տող3010+տող3020+տող3030+տող3040+տող3050+տող3060+տող3070+տող3080+տող3090) </t>
    </r>
  </si>
  <si>
    <r>
      <t>ՀԻՄՆԱԿԱՆ ԲԱԺԻՆՆԵՐԻՆ ՉԴԱՍՎՈՂ ՊԱՀՈՒՍՏԱՅԻՆ ՖՈՆԴԵՐ (</t>
    </r>
    <r>
      <rPr>
        <b/>
        <sz val="9"/>
        <rFont val="GHEA Grapalat"/>
        <family val="3"/>
      </rPr>
      <t>տող3110)</t>
    </r>
  </si>
  <si>
    <t>6000</t>
  </si>
  <si>
    <t>6100</t>
  </si>
  <si>
    <t>6110</t>
  </si>
  <si>
    <t>6120</t>
  </si>
  <si>
    <t>6130</t>
  </si>
  <si>
    <t>6200</t>
  </si>
  <si>
    <t>6210</t>
  </si>
  <si>
    <t>6220</t>
  </si>
  <si>
    <t>6221</t>
  </si>
  <si>
    <t>6222</t>
  </si>
  <si>
    <t>6223</t>
  </si>
  <si>
    <t>6300</t>
  </si>
  <si>
    <t>6310</t>
  </si>
  <si>
    <t>6400</t>
  </si>
  <si>
    <t>6410</t>
  </si>
  <si>
    <t>4711</t>
  </si>
  <si>
    <t>6420</t>
  </si>
  <si>
    <t>6430</t>
  </si>
  <si>
    <t>6440</t>
  </si>
  <si>
    <t xml:space="preserve"> NN </t>
  </si>
  <si>
    <t>3</t>
  </si>
  <si>
    <t>1343</t>
  </si>
  <si>
    <t>1372</t>
  </si>
  <si>
    <t>1145</t>
  </si>
  <si>
    <t>9121</t>
  </si>
  <si>
    <t>6121</t>
  </si>
  <si>
    <t>9122</t>
  </si>
  <si>
    <t>6122</t>
  </si>
  <si>
    <r>
      <t xml:space="preserve">             ԸՆԴԱՄԵՆԸ    ԾԱԽՍԵՐ          </t>
    </r>
    <r>
      <rPr>
        <sz val="11"/>
        <rFont val="GHEA Grapalat"/>
        <family val="3"/>
      </rPr>
      <t xml:space="preserve">     </t>
    </r>
    <r>
      <rPr>
        <sz val="10"/>
        <rFont val="GHEA Grapalat"/>
        <family val="3"/>
      </rPr>
      <t>(տող4050+տող5000+տող 6000)</t>
    </r>
  </si>
  <si>
    <r>
      <t xml:space="preserve">Ա.   ԸՆԹԱՑԻԿ  ԾԱԽՍԵՐ՝                </t>
    </r>
    <r>
      <rPr>
        <sz val="10"/>
        <rFont val="GHEA Grapalat"/>
        <family val="3"/>
      </rPr>
      <t xml:space="preserve">(տող4100+տող4200+տող4300+տող4400+տող4500+ տող4600+տող4700)  </t>
    </r>
    <r>
      <rPr>
        <sz val="12"/>
        <rFont val="GHEA Grapalat"/>
        <family val="3"/>
      </rPr>
      <t xml:space="preserve"> </t>
    </r>
    <r>
      <rPr>
        <b/>
        <sz val="12"/>
        <rFont val="GHEA Grapalat"/>
        <family val="3"/>
      </rPr>
      <t xml:space="preserve">                                                                                                                    </t>
    </r>
  </si>
  <si>
    <r>
      <t xml:space="preserve">ԴՐԱՄՈՎ ՎՃԱՐՎՈՂ ԱՇԽԱՏԱՎԱՐՁԵՐ ԵՎ ՀԱՎԵԼԱՎՃԱՐՆԵՐ </t>
    </r>
    <r>
      <rPr>
        <i/>
        <sz val="8"/>
        <rFont val="GHEA Grapalat"/>
        <family val="3"/>
      </rPr>
      <t>(տող4111+տող4112+ տող4114)</t>
    </r>
  </si>
  <si>
    <r>
      <t xml:space="preserve">ԲՆԵՂԵՆ ԱՇԽԱՏԱՎԱՐՁԵՐ ԵՎ ՀԱՎԵԼԱՎՃԱՐՆԵՐ </t>
    </r>
    <r>
      <rPr>
        <i/>
        <sz val="9"/>
        <rFont val="GHEA Grapalat"/>
        <family val="3"/>
      </rPr>
      <t>(տող4121)</t>
    </r>
  </si>
  <si>
    <r>
      <t xml:space="preserve">ՓԱՍՏԱՑԻ ՍՈՑԻԱԼԱԿԱՆ ԱՊԱՀՈՎՈՒԹՅԱՆ ՎՃԱՐՆԵՐ </t>
    </r>
    <r>
      <rPr>
        <i/>
        <sz val="8"/>
        <rFont val="GHEA Grapalat"/>
        <family val="3"/>
      </rPr>
      <t>(տող4131)</t>
    </r>
  </si>
  <si>
    <r>
      <t xml:space="preserve">ՇԱՐՈՒՆԱԿԱԿԱՆ ԾԱԽՍԵՐ </t>
    </r>
    <r>
      <rPr>
        <i/>
        <sz val="8"/>
        <rFont val="GHEA Grapalat"/>
        <family val="3"/>
      </rPr>
      <t>(տող4211+տող4212+տող4213+տող4214+տող4215+տող4216+տող4217)</t>
    </r>
  </si>
  <si>
    <r>
      <t xml:space="preserve"> ԳՈՐԾՈՒՂՈՒՄՆԵՐԻ ԵՎ ՇՐՋԱԳԱՅՈՒԹՅՈՒՆՆԵՐԻ ԾԱԽՍԵՐ </t>
    </r>
    <r>
      <rPr>
        <i/>
        <sz val="8"/>
        <rFont val="GHEA Grapalat"/>
        <family val="3"/>
      </rPr>
      <t>(տող4221+տող4222+տող4223)</t>
    </r>
  </si>
  <si>
    <t xml:space="preserve"> -Վարչական ծառայություններ</t>
  </si>
  <si>
    <t xml:space="preserve"> -Համակարգչային ծառայություններ</t>
  </si>
  <si>
    <t xml:space="preserve"> -Աշխատակազմի մասնագիտական զարգացման ծառայություններ</t>
  </si>
  <si>
    <t xml:space="preserve"> -Տեղակատվական ծառայություններ</t>
  </si>
  <si>
    <t xml:space="preserve"> -Կառավարչական ծառայություններ</t>
  </si>
  <si>
    <t xml:space="preserve"> - Կենցաղային և հանրային սննդի ծառայություններ</t>
  </si>
  <si>
    <t xml:space="preserve"> -Ներկայացուցչական ծախսեր</t>
  </si>
  <si>
    <t xml:space="preserve"> -Ընդհանուր բնույթի այլ ծառայություններ</t>
  </si>
  <si>
    <t xml:space="preserve"> -Մասնագիտական ծառայություններ</t>
  </si>
  <si>
    <t xml:space="preserve"> -Շենքերի և կառույցների ընթացիկ նորոգում և պահպանում</t>
  </si>
  <si>
    <t xml:space="preserve"> -Մեքենաների և սարքավորումների ընթացիկ նորոգում և պահպանում</t>
  </si>
  <si>
    <t xml:space="preserve"> -Գրասենյակային նյութեր և հագուստ</t>
  </si>
  <si>
    <t xml:space="preserve"> -Գյուղատնտեսական ապրանքներ</t>
  </si>
  <si>
    <t xml:space="preserve"> -Վերապատրաստման և ուսուցման նյութեր (աշխատողների վերապատրաստում)</t>
  </si>
  <si>
    <t xml:space="preserve"> -Տրանսպորտային նյութեր</t>
  </si>
  <si>
    <t xml:space="preserve"> -Շրջակա միջավայրի պաշտպանության և գիտական նյութեր</t>
  </si>
  <si>
    <t xml:space="preserve"> -Առողջապահական  և լաբորատոր նյութեր</t>
  </si>
  <si>
    <t xml:space="preserve"> -Կենցաղային և հանրային սննդի նյութեր</t>
  </si>
  <si>
    <t xml:space="preserve"> -Հատուկ նպատակային այլ նյութեր</t>
  </si>
  <si>
    <t xml:space="preserve"> -Ներքին արժեթղթերի տոկոսավճարներ</t>
  </si>
  <si>
    <t xml:space="preserve"> -Ներքին վարկերի տոկոսավճարներ</t>
  </si>
  <si>
    <t xml:space="preserve"> -Արտաքին արժեթղթերի գծով տոկոսավճարներ</t>
  </si>
  <si>
    <t xml:space="preserve"> -Արտաքին վարկերի գծով տոկոսավճարներ</t>
  </si>
  <si>
    <t xml:space="preserve"> -Փոխանակման կուրսերի բացասական տարբերություն</t>
  </si>
  <si>
    <t xml:space="preserve"> -Տույժեր</t>
  </si>
  <si>
    <t xml:space="preserve"> -Փոխառությունների գծով տուրքեր</t>
  </si>
  <si>
    <r>
      <t xml:space="preserve">ՊԱՅՄԱՆԱԳՐԱՅԻՆ ԱՅԼ ԾԱՌԱՅՈՒԹՅՈՒՆՆԵՐԻ ՁԵՌՔ ԲԵՐՈՒՄ </t>
    </r>
    <r>
      <rPr>
        <i/>
        <sz val="8"/>
        <rFont val="GHEA Grapalat"/>
        <family val="3"/>
      </rPr>
      <t>(տող4231+տող4232+տող4233+տող4234+տող4235+տող4236+տող4237+տող4238)</t>
    </r>
  </si>
  <si>
    <r>
      <t xml:space="preserve"> ԱՅԼ ՄԱՍՆԱԳԻՏԱԿԱՆ ԾԱՌԱՅՈՒԹՅՈՒՆՆԵՐԻ ՁԵՌՔ ԲԵՐՈՒՄ </t>
    </r>
    <r>
      <rPr>
        <i/>
        <sz val="8"/>
        <rFont val="GHEA Grapalat"/>
        <family val="3"/>
      </rPr>
      <t xml:space="preserve"> (տող 4241)</t>
    </r>
  </si>
  <si>
    <r>
      <t>ԸՆԹԱՑԻԿ ՆՈՐՈԳՈՒՄ ԵՎ ՊԱՀՊԱՆՈՒՄ (ծառայություններ և նյութեր)</t>
    </r>
    <r>
      <rPr>
        <i/>
        <sz val="8"/>
        <rFont val="GHEA Grapalat"/>
        <family val="3"/>
      </rPr>
      <t xml:space="preserve"> (տող4251+տող4252)</t>
    </r>
  </si>
  <si>
    <r>
      <t xml:space="preserve"> ՆՅՈՒԹԵՐ </t>
    </r>
    <r>
      <rPr>
        <i/>
        <sz val="8"/>
        <rFont val="GHEA Grapalat"/>
        <family val="3"/>
      </rPr>
      <t>(տող4261+տող4262+տող4263+տող4264+տող4265+տող4266+տող4267+տող4268)</t>
    </r>
  </si>
  <si>
    <t>Գույքի և սարքավորումների վարձակալություն</t>
  </si>
  <si>
    <t>Ներկայացուցչական ծախսեր</t>
  </si>
  <si>
    <t>Հատուկ նպատակային այլ նյութեր</t>
  </si>
  <si>
    <t>Կրթական, մշակութային և սպորտային նպաստներ բյուջեից</t>
  </si>
  <si>
    <t>Վարչական սարքավորումներ</t>
  </si>
  <si>
    <t>Հողի իրացումից մուտքեր</t>
  </si>
  <si>
    <t>Շենքերի և շինությունների կառուցում</t>
  </si>
  <si>
    <t xml:space="preserve"> Շենքերի և շինությունների կապիտալ վերանորոգում</t>
  </si>
  <si>
    <t>Նախագծահետազոտական ծախսեր</t>
  </si>
  <si>
    <t>Ընդհանուր բնույթի այլ ծառայություններ</t>
  </si>
  <si>
    <t>Շենքերի և շինությունների կապիտալ վերանորոգում</t>
  </si>
  <si>
    <t>Գրասենյակային նյութեր և հագուստ</t>
  </si>
  <si>
    <t>Բնակարանային շինարարություն Բակային տարածք․և խաղ․ հիմնանորոգմ․ Սուբվենցիա</t>
  </si>
  <si>
    <t>4729</t>
  </si>
  <si>
    <r>
      <t xml:space="preserve">                                                      </t>
    </r>
    <r>
      <rPr>
        <b/>
        <u val="single"/>
        <sz val="14"/>
        <rFont val="GHEA Grapalat"/>
        <family val="3"/>
      </rPr>
      <t xml:space="preserve"> ՀԱՏՎԱԾ  1  </t>
    </r>
  </si>
  <si>
    <t xml:space="preserve">ՀԱՄԱՅՆՔԻ ԲՅՈՒՋԵԻ ԵԿԱՄՈՒՏՆԵՐԸ </t>
  </si>
  <si>
    <r>
      <t xml:space="preserve">ԸՆԴԱՄԵՆԸ  ԵԿԱՄՈՒՏՆԵՐ                                 </t>
    </r>
    <r>
      <rPr>
        <b/>
        <sz val="10"/>
        <rFont val="GHEA Grapalat"/>
        <family val="3"/>
      </rPr>
      <t>(տող 1100 + տող 1200+տող 1300)</t>
    </r>
  </si>
  <si>
    <t xml:space="preserve">   (հազար դրամ)</t>
  </si>
  <si>
    <t xml:space="preserve">  (հազար դրամ)</t>
  </si>
  <si>
    <t xml:space="preserve">  (հազար դրամ)     </t>
  </si>
  <si>
    <t>Կենցաղային և հանրային սննդի նյութեր</t>
  </si>
  <si>
    <t>1148</t>
  </si>
  <si>
    <t>ժե) Համայքնի տարածքում հանրային սննդի կազմակերպման և իրացման թույլտվության համար</t>
  </si>
  <si>
    <t>1149</t>
  </si>
  <si>
    <t>ժզ) Հայաստանի Հանրապետության համայնքերի անվանումները ֆիրմային անվանումներում օգտագործելու թույլտվության համար</t>
  </si>
  <si>
    <t>1351/ա</t>
  </si>
  <si>
    <t>Ճարտարապետաշինարարական նախագծային փաստաթղթերով նախատեսված աշխատանքներն ավարտելուց հետո շահագործման թույլտվության ձևակերպման համար</t>
  </si>
  <si>
    <t>Համայնքի կողմից կազմակերպվող մրցույթների և աճուրդների մասնակցության համար</t>
  </si>
  <si>
    <t>1351/գ</t>
  </si>
  <si>
    <t>Աշխատողների աշխատավարձեր և հավելավճարներ</t>
  </si>
  <si>
    <t>Պարգևատրումներ, դրամական խրախուսումներ և հատուկ վճարներ</t>
  </si>
  <si>
    <t>Էներգետիկ  ծառայություններ</t>
  </si>
  <si>
    <t>Կոմունալ ծառայություններ</t>
  </si>
  <si>
    <t>Կապի ծառայություններ</t>
  </si>
  <si>
    <t>Ապահովագրական ծախսեր</t>
  </si>
  <si>
    <t>Ներքին գործուղումներ</t>
  </si>
  <si>
    <t>Արտասահմանյան գործուղումների գծով ծախսեր</t>
  </si>
  <si>
    <t>Համակարգչային ծառայություններ</t>
  </si>
  <si>
    <t>Աշխատակազմի մասնագիտական զարգացման ծառայություններ</t>
  </si>
  <si>
    <t>Տեղակատվական ծառայություններ</t>
  </si>
  <si>
    <t>Մասնագիտական ծառայություններ</t>
  </si>
  <si>
    <t>Մեքենաների և սարքավորումների ընթացիկ նորոգում և պահպանում</t>
  </si>
  <si>
    <t>Տրանսպորտային նյութեր</t>
  </si>
  <si>
    <t>Պարտադիր վճարներ</t>
  </si>
  <si>
    <t>Այլ մեքենաներ և սարքավորումներ</t>
  </si>
  <si>
    <t>Ընդհանուր բնույթի այլ ծառայություններ /ՔԿԱԳ/</t>
  </si>
  <si>
    <t>Անշարժ գույքի իրացումից մուտքեր</t>
  </si>
  <si>
    <t>Շենքերի և կառույցների ընթացիկ նորոգում և պահպանում</t>
  </si>
  <si>
    <t>Տրանսպորտային սարքավորումներ</t>
  </si>
  <si>
    <t xml:space="preserve">Սուբսիդիաներ ոչ-ֆինանսական պետական (hամայնքային) կազմակերպություններին </t>
  </si>
  <si>
    <t>Հուղարկավորության նպաստներ բյուջեից</t>
  </si>
  <si>
    <t>Այլ նպաստներ բյուջեից</t>
  </si>
  <si>
    <t>Պահուստային միջոցներ</t>
  </si>
  <si>
    <t>(դրամներով)</t>
  </si>
  <si>
    <t xml:space="preserve">     վարչական      մաս</t>
  </si>
  <si>
    <t>(դրամ)</t>
  </si>
  <si>
    <t xml:space="preserve">                 ՀԱՎԵԼՎԱԾ 5                                    Քաջարան համայնքի ավագանու 2023թ փետրվարի 3-ի թիվ ------ Ն որոշման                                                </t>
  </si>
  <si>
    <r>
      <t xml:space="preserve">Փողոցների լուսավորում </t>
    </r>
    <r>
      <rPr>
        <b/>
        <sz val="9"/>
        <rFont val="GHEA Grapalat"/>
        <family val="3"/>
      </rPr>
      <t>Սուբվենցիա</t>
    </r>
  </si>
  <si>
    <r>
      <t xml:space="preserve">Բնակարանային շինարարության և կոմունալ ծառայություններ (այլ դասերին չպատկանող) </t>
    </r>
    <r>
      <rPr>
        <b/>
        <sz val="9"/>
        <rFont val="GHEA Grapalat"/>
        <family val="3"/>
      </rPr>
      <t>Սուբվենցիա</t>
    </r>
  </si>
  <si>
    <t xml:space="preserve">                 ՀԱՎԵԼՎԱԾ 4                                    Քաջարան համայնքի ավագանու 2023թ փետրվարի 3-ի թիվ 3- Ն որոշման                                                </t>
  </si>
  <si>
    <t>Ընդհանուր բնույթի այլ ծառայություններ արտաբյուջե</t>
  </si>
  <si>
    <t>ճանապարհային տրանսպորտ սուբ</t>
  </si>
  <si>
    <t xml:space="preserve">          ՀԱՎԵԼՎԱԾ 1                      Քաջարան համայնքի ավագանու 2023թ ապրիլի 14-ի թիվ 23- Ն որոշման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</si>
  <si>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ՀԱՄԱՅՆՔԻ ՂԵԿԱՎԱՐ                                                                             Մ.ՓԱՐԱՄԱԶՅԱՆ</t>
  </si>
  <si>
    <t>ՀԱՄԱՅՆՔԻ ՂԵԿԱՎԱՐ                                                                      Մ.ՓԱՐԱՄԱԶՅԱՆ</t>
  </si>
  <si>
    <t>ՀԱՄԱՅՆՔԻ ՂԵԿԱՎԱՐ                                                   Մ.ՓԱՐԱՄԱԶՅԱՆ</t>
  </si>
  <si>
    <t>ՀԱՄԱՅՆՔԻ ՂԵԱԿԱՎԱՐ                                                           Մ.ՓԱՐԱՄԱԶՅԱՆ</t>
  </si>
  <si>
    <t xml:space="preserve">                         ՀԱՎԵԼՎԱԾ 6                                    Քաջարան համայնքի ավագանու 2023թ ապրիլի 14-ի թիվ  23- Ն որոշման                                                               </t>
  </si>
  <si>
    <t xml:space="preserve">                 ՀԱՎԵԼՎԱԾ 3                         Քաջարան համայնքի ավագանու 2023թ ապրիլի 14-ի թիվ 23 -Ն որոշման                                                               </t>
  </si>
  <si>
    <t xml:space="preserve">                              ՀԱՎԵԼՎԱԾ 2                                 Քաջարան համայնքի ավագանու 2023թ ապրիլի 14-ի թիվ 23- Ն որոշման                                                               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</si>
</sst>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 &quot;#,##0_);\(&quot; &quot;#,##0\)"/>
    <numFmt numFmtId="189" formatCode="&quot; &quot;#,##0_);[Red]\(&quot; &quot;#,##0\)"/>
    <numFmt numFmtId="190" formatCode="&quot; &quot;#,##0.00_);\(&quot; &quot;#,##0.00\)"/>
    <numFmt numFmtId="191" formatCode="&quot; &quot;#,##0.00_);[Red]\(&quot; &quot;#,##0.00\)"/>
    <numFmt numFmtId="192" formatCode="_(&quot; &quot;* #,##0_);_(&quot; &quot;* \(#,##0\);_(&quot; &quot;* &quot;-&quot;_);_(@_)"/>
    <numFmt numFmtId="193" formatCode="_(&quot; &quot;* #,##0.00_);_(&quot; &quot;* \(#,##0.00\);_(&quot; &quot;* &quot;-&quot;??_);_(@_)"/>
    <numFmt numFmtId="194" formatCode="0000"/>
    <numFmt numFmtId="195" formatCode="000"/>
    <numFmt numFmtId="196" formatCode="0000.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[$-FC19]d\ mmmm\ yyyy\ &quot;г.&quot;"/>
    <numFmt numFmtId="202" formatCode="0.0"/>
    <numFmt numFmtId="203" formatCode="#,##0.0"/>
    <numFmt numFmtId="204" formatCode="_(* #,##0.0_);_(* \(#,##0.0\);_(* &quot;-&quot;??_);_(@_)"/>
    <numFmt numFmtId="205" formatCode="_-* #,##0.0_р_._-;\-* #,##0.0_р_._-;_-* &quot;-&quot;?_р_._-;_-@_-"/>
    <numFmt numFmtId="206" formatCode="_(* #,##0_);_(* \(#,##0\);_(* &quot;-&quot;??_);_(@_)"/>
    <numFmt numFmtId="207" formatCode="_-* #,##0.000_р_._-;\-* #,##0.000_р_._-;_-* &quot;-&quot;??_р_._-;_-@_-"/>
    <numFmt numFmtId="208" formatCode="_-* #,##0.0_р_._-;\-* #,##0.0_р_._-;_-* &quot;-&quot;??_р_._-;_-@_-"/>
    <numFmt numFmtId="209" formatCode="_-* #,##0.0\ _₽_-;\-* #,##0.0\ _₽_-;_-* &quot;-&quot;?\ _₽_-;_-@_-"/>
    <numFmt numFmtId="210" formatCode="_(* #,##0.000_);_(* \(#,##0.000\);_(* &quot;-&quot;??_);_(@_)"/>
  </numFmts>
  <fonts count="82">
    <font>
      <sz val="10"/>
      <name val="Arial"/>
      <family val="0"/>
    </font>
    <font>
      <sz val="10"/>
      <name val="Arial Armenian"/>
      <family val="2"/>
    </font>
    <font>
      <b/>
      <sz val="10"/>
      <name val="Arial Armenian"/>
      <family val="2"/>
    </font>
    <font>
      <b/>
      <sz val="12"/>
      <name val="Arial Armenian"/>
      <family val="2"/>
    </font>
    <font>
      <sz val="8"/>
      <name val="Arial Armenian"/>
      <family val="2"/>
    </font>
    <font>
      <sz val="8"/>
      <name val="Arial"/>
      <family val="2"/>
    </font>
    <font>
      <b/>
      <sz val="11"/>
      <name val="Arial Armenian"/>
      <family val="2"/>
    </font>
    <font>
      <b/>
      <i/>
      <sz val="10"/>
      <name val="Arial Armenian"/>
      <family val="2"/>
    </font>
    <font>
      <i/>
      <sz val="10"/>
      <name val="Arial Armenian"/>
      <family val="2"/>
    </font>
    <font>
      <sz val="9"/>
      <name val="Arial Armenian"/>
      <family val="2"/>
    </font>
    <font>
      <b/>
      <i/>
      <sz val="9"/>
      <name val="Arial Armenian"/>
      <family val="2"/>
    </font>
    <font>
      <sz val="12"/>
      <name val="Arial Armenian"/>
      <family val="2"/>
    </font>
    <font>
      <b/>
      <i/>
      <sz val="12"/>
      <name val="Arial Armenian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10"/>
      <name val="Arial Armenian"/>
      <family val="2"/>
    </font>
    <font>
      <b/>
      <u val="single"/>
      <sz val="14"/>
      <name val="Arial Armenian"/>
      <family val="2"/>
    </font>
    <font>
      <b/>
      <sz val="10"/>
      <name val="GHEA Grapalat"/>
      <family val="3"/>
    </font>
    <font>
      <b/>
      <u val="single"/>
      <sz val="14"/>
      <name val="GHEA Grapalat"/>
      <family val="3"/>
    </font>
    <font>
      <sz val="12"/>
      <name val="GHEA Grapalat"/>
      <family val="3"/>
    </font>
    <font>
      <b/>
      <sz val="12"/>
      <name val="GHEA Grapalat"/>
      <family val="3"/>
    </font>
    <font>
      <sz val="10"/>
      <name val="GHEA Grapalat"/>
      <family val="3"/>
    </font>
    <font>
      <sz val="8"/>
      <name val="GHEA Grapalat"/>
      <family val="3"/>
    </font>
    <font>
      <sz val="11"/>
      <name val="GHEA Grapalat"/>
      <family val="3"/>
    </font>
    <font>
      <b/>
      <i/>
      <sz val="10"/>
      <name val="GHEA Grapalat"/>
      <family val="3"/>
    </font>
    <font>
      <sz val="9"/>
      <name val="GHEA Grapalat"/>
      <family val="3"/>
    </font>
    <font>
      <b/>
      <sz val="8"/>
      <name val="GHEA Grapalat"/>
      <family val="3"/>
    </font>
    <font>
      <sz val="8"/>
      <color indexed="10"/>
      <name val="GHEA Grapalat"/>
      <family val="3"/>
    </font>
    <font>
      <b/>
      <i/>
      <sz val="8"/>
      <name val="GHEA Grapalat"/>
      <family val="3"/>
    </font>
    <font>
      <b/>
      <i/>
      <sz val="9"/>
      <name val="GHEA Grapalat"/>
      <family val="3"/>
    </font>
    <font>
      <b/>
      <sz val="9"/>
      <name val="GHEA Grapalat"/>
      <family val="3"/>
    </font>
    <font>
      <b/>
      <sz val="11"/>
      <name val="GHEA Grapalat"/>
      <family val="3"/>
    </font>
    <font>
      <b/>
      <i/>
      <sz val="12"/>
      <name val="GHEA Grapalat"/>
      <family val="3"/>
    </font>
    <font>
      <i/>
      <sz val="8"/>
      <name val="GHEA Grapalat"/>
      <family val="3"/>
    </font>
    <font>
      <b/>
      <sz val="9"/>
      <color indexed="8"/>
      <name val="GHEA Grapalat"/>
      <family val="3"/>
    </font>
    <font>
      <i/>
      <sz val="9"/>
      <name val="GHEA Grapalat"/>
      <family val="3"/>
    </font>
    <font>
      <b/>
      <i/>
      <sz val="9"/>
      <color indexed="8"/>
      <name val="GHEA Grapalat"/>
      <family val="3"/>
    </font>
    <font>
      <i/>
      <sz val="8"/>
      <color indexed="8"/>
      <name val="GHEA Grapalat"/>
      <family val="3"/>
    </font>
    <font>
      <sz val="8"/>
      <color indexed="8"/>
      <name val="GHEA Grapalat"/>
      <family val="3"/>
    </font>
    <font>
      <sz val="9"/>
      <color indexed="8"/>
      <name val="GHEA Grapalat"/>
      <family val="3"/>
    </font>
    <font>
      <b/>
      <sz val="10"/>
      <color indexed="8"/>
      <name val="GHEA Grapalat"/>
      <family val="3"/>
    </font>
    <font>
      <b/>
      <sz val="12"/>
      <color indexed="8"/>
      <name val="GHEA Grapalat"/>
      <family val="3"/>
    </font>
    <font>
      <sz val="10"/>
      <color indexed="8"/>
      <name val="GHEA Grapalat"/>
      <family val="3"/>
    </font>
    <font>
      <b/>
      <sz val="14"/>
      <name val="GHEA Grapalat"/>
      <family val="3"/>
    </font>
    <font>
      <sz val="10"/>
      <color indexed="10"/>
      <name val="GHEA Grapalat"/>
      <family val="3"/>
    </font>
    <font>
      <b/>
      <i/>
      <sz val="10"/>
      <color indexed="8"/>
      <name val="GHEA Grapalat"/>
      <family val="3"/>
    </font>
    <font>
      <b/>
      <sz val="10.5"/>
      <name val="GHEA Grapalat"/>
      <family val="3"/>
    </font>
    <font>
      <sz val="10"/>
      <name val="Arial LatArm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1" applyNumberFormat="0" applyAlignment="0" applyProtection="0"/>
    <xf numFmtId="0" fontId="68" fillId="27" borderId="2" applyNumberFormat="0" applyAlignment="0" applyProtection="0"/>
    <xf numFmtId="0" fontId="6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4" fillId="28" borderId="7" applyNumberFormat="0" applyAlignment="0" applyProtection="0"/>
    <xf numFmtId="0" fontId="75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77" fillId="30" borderId="0" applyNumberFormat="0" applyBorder="0" applyAlignment="0" applyProtection="0"/>
    <xf numFmtId="0" fontId="7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81" fillId="32" borderId="0" applyNumberFormat="0" applyBorder="0" applyAlignment="0" applyProtection="0"/>
  </cellStyleXfs>
  <cellXfs count="63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13" fillId="0" borderId="0" xfId="0" applyFont="1" applyBorder="1" applyAlignment="1">
      <alignment horizontal="center"/>
    </xf>
    <xf numFmtId="0" fontId="1" fillId="33" borderId="0" xfId="0" applyFont="1" applyFill="1" applyBorder="1" applyAlignment="1">
      <alignment horizontal="left" wrapText="1"/>
    </xf>
    <xf numFmtId="0" fontId="8" fillId="33" borderId="0" xfId="0" applyFont="1" applyFill="1" applyBorder="1" applyAlignment="1">
      <alignment vertical="top" wrapText="1"/>
    </xf>
    <xf numFmtId="0" fontId="1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vertical="top" wrapText="1"/>
    </xf>
    <xf numFmtId="0" fontId="7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wrapText="1"/>
    </xf>
    <xf numFmtId="0" fontId="2" fillId="33" borderId="0" xfId="0" applyFont="1" applyFill="1" applyBorder="1" applyAlignment="1">
      <alignment vertical="center" wrapText="1"/>
    </xf>
    <xf numFmtId="0" fontId="7" fillId="33" borderId="0" xfId="0" applyFont="1" applyFill="1" applyBorder="1" applyAlignment="1">
      <alignment wrapText="1"/>
    </xf>
    <xf numFmtId="0" fontId="1" fillId="33" borderId="0" xfId="0" applyFont="1" applyFill="1" applyBorder="1" applyAlignment="1">
      <alignment wrapText="1"/>
    </xf>
    <xf numFmtId="0" fontId="1" fillId="33" borderId="0" xfId="0" applyFont="1" applyFill="1" applyBorder="1" applyAlignment="1">
      <alignment horizontal="left" vertical="top" wrapText="1"/>
    </xf>
    <xf numFmtId="0" fontId="1" fillId="33" borderId="0" xfId="0" applyFont="1" applyFill="1" applyBorder="1" applyAlignment="1">
      <alignment vertical="center" wrapText="1"/>
    </xf>
    <xf numFmtId="0" fontId="8" fillId="33" borderId="0" xfId="0" applyFont="1" applyFill="1" applyBorder="1" applyAlignment="1">
      <alignment vertical="center" wrapText="1"/>
    </xf>
    <xf numFmtId="0" fontId="7" fillId="33" borderId="0" xfId="0" applyFont="1" applyFill="1" applyBorder="1" applyAlignment="1">
      <alignment vertical="center" wrapText="1"/>
    </xf>
    <xf numFmtId="49" fontId="1" fillId="33" borderId="0" xfId="0" applyNumberFormat="1" applyFont="1" applyFill="1" applyBorder="1" applyAlignment="1">
      <alignment wrapText="1"/>
    </xf>
    <xf numFmtId="0" fontId="6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 vertical="top"/>
    </xf>
    <xf numFmtId="0" fontId="6" fillId="33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14" fillId="0" borderId="0" xfId="0" applyFont="1" applyAlignment="1">
      <alignment/>
    </xf>
    <xf numFmtId="49" fontId="9" fillId="33" borderId="0" xfId="0" applyNumberFormat="1" applyFont="1" applyFill="1" applyBorder="1" applyAlignment="1">
      <alignment horizontal="center"/>
    </xf>
    <xf numFmtId="49" fontId="9" fillId="33" borderId="0" xfId="0" applyNumberFormat="1" applyFont="1" applyFill="1" applyBorder="1" applyAlignment="1">
      <alignment horizontal="center" vertical="center"/>
    </xf>
    <xf numFmtId="49" fontId="9" fillId="33" borderId="0" xfId="0" applyNumberFormat="1" applyFont="1" applyFill="1" applyBorder="1" applyAlignment="1">
      <alignment horizontal="center" vertical="top"/>
    </xf>
    <xf numFmtId="49" fontId="10" fillId="33" borderId="0" xfId="0" applyNumberFormat="1" applyFont="1" applyFill="1" applyBorder="1" applyAlignment="1">
      <alignment horizontal="center"/>
    </xf>
    <xf numFmtId="49" fontId="9" fillId="33" borderId="0" xfId="0" applyNumberFormat="1" applyFont="1" applyFill="1" applyBorder="1" applyAlignment="1">
      <alignment horizontal="center" vertical="center" wrapText="1"/>
    </xf>
    <xf numFmtId="49" fontId="10" fillId="33" borderId="0" xfId="0" applyNumberFormat="1" applyFont="1" applyFill="1" applyBorder="1" applyAlignment="1">
      <alignment horizontal="center" vertical="center" wrapText="1"/>
    </xf>
    <xf numFmtId="49" fontId="9" fillId="33" borderId="0" xfId="0" applyNumberFormat="1" applyFont="1" applyFill="1" applyBorder="1" applyAlignment="1">
      <alignment horizontal="center" vertical="top" wrapText="1"/>
    </xf>
    <xf numFmtId="49" fontId="10" fillId="33" borderId="0" xfId="0" applyNumberFormat="1" applyFont="1" applyFill="1" applyBorder="1" applyAlignment="1">
      <alignment horizontal="center" vertical="top" wrapText="1"/>
    </xf>
    <xf numFmtId="49" fontId="10" fillId="33" borderId="0" xfId="0" applyNumberFormat="1" applyFont="1" applyFill="1" applyBorder="1" applyAlignment="1">
      <alignment horizontal="center" vertical="top"/>
    </xf>
    <xf numFmtId="0" fontId="14" fillId="0" borderId="0" xfId="0" applyFont="1" applyBorder="1" applyAlignment="1">
      <alignment/>
    </xf>
    <xf numFmtId="0" fontId="9" fillId="0" borderId="0" xfId="0" applyFont="1" applyAlignment="1">
      <alignment/>
    </xf>
    <xf numFmtId="0" fontId="15" fillId="0" borderId="0" xfId="0" applyFont="1" applyAlignment="1">
      <alignment/>
    </xf>
    <xf numFmtId="0" fontId="1" fillId="0" borderId="0" xfId="0" applyFont="1" applyAlignment="1">
      <alignment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9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194" fontId="17" fillId="0" borderId="0" xfId="0" applyNumberFormat="1" applyFont="1" applyFill="1" applyBorder="1" applyAlignment="1">
      <alignment horizontal="center" vertical="top"/>
    </xf>
    <xf numFmtId="0" fontId="17" fillId="0" borderId="0" xfId="0" applyFont="1" applyFill="1" applyBorder="1" applyAlignment="1">
      <alignment horizontal="center" vertical="top"/>
    </xf>
    <xf numFmtId="0" fontId="17" fillId="0" borderId="0" xfId="0" applyFont="1" applyFill="1" applyBorder="1" applyAlignment="1">
      <alignment horizontal="right" vertical="top"/>
    </xf>
    <xf numFmtId="0" fontId="22" fillId="0" borderId="0" xfId="0" applyFont="1" applyFill="1" applyBorder="1" applyAlignment="1">
      <alignment/>
    </xf>
    <xf numFmtId="194" fontId="20" fillId="0" borderId="0" xfId="0" applyNumberFormat="1" applyFont="1" applyFill="1" applyBorder="1" applyAlignment="1">
      <alignment horizontal="center" vertical="top"/>
    </xf>
    <xf numFmtId="0" fontId="20" fillId="0" borderId="0" xfId="0" applyFont="1" applyFill="1" applyBorder="1" applyAlignment="1">
      <alignment horizontal="center" vertical="top"/>
    </xf>
    <xf numFmtId="0" fontId="20" fillId="0" borderId="0" xfId="0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49" fontId="26" fillId="0" borderId="11" xfId="0" applyNumberFormat="1" applyFont="1" applyFill="1" applyBorder="1" applyAlignment="1">
      <alignment horizontal="center" vertical="center" wrapText="1"/>
    </xf>
    <xf numFmtId="49" fontId="26" fillId="0" borderId="12" xfId="0" applyNumberFormat="1" applyFont="1" applyFill="1" applyBorder="1" applyAlignment="1">
      <alignment horizontal="center" vertical="center" wrapText="1"/>
    </xf>
    <xf numFmtId="49" fontId="26" fillId="0" borderId="13" xfId="0" applyNumberFormat="1" applyFont="1" applyFill="1" applyBorder="1" applyAlignment="1">
      <alignment horizontal="center" vertical="center" wrapText="1"/>
    </xf>
    <xf numFmtId="49" fontId="26" fillId="0" borderId="14" xfId="0" applyNumberFormat="1" applyFont="1" applyFill="1" applyBorder="1" applyAlignment="1">
      <alignment horizontal="center" vertical="center" wrapText="1"/>
    </xf>
    <xf numFmtId="49" fontId="26" fillId="0" borderId="15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vertical="center" wrapText="1"/>
    </xf>
    <xf numFmtId="0" fontId="27" fillId="0" borderId="10" xfId="0" applyFont="1" applyFill="1" applyBorder="1" applyAlignment="1">
      <alignment horizontal="center" vertical="center" wrapText="1"/>
    </xf>
    <xf numFmtId="49" fontId="28" fillId="0" borderId="11" xfId="0" applyNumberFormat="1" applyFont="1" applyFill="1" applyBorder="1" applyAlignment="1">
      <alignment horizontal="center" vertical="center" wrapText="1"/>
    </xf>
    <xf numFmtId="0" fontId="28" fillId="0" borderId="11" xfId="0" applyNumberFormat="1" applyFont="1" applyFill="1" applyBorder="1" applyAlignment="1">
      <alignment horizontal="center" vertical="center" wrapText="1"/>
    </xf>
    <xf numFmtId="0" fontId="29" fillId="0" borderId="12" xfId="0" applyNumberFormat="1" applyFont="1" applyFill="1" applyBorder="1" applyAlignment="1">
      <alignment horizontal="center" vertical="center" wrapText="1"/>
    </xf>
    <xf numFmtId="0" fontId="20" fillId="0" borderId="13" xfId="0" applyNumberFormat="1" applyFont="1" applyFill="1" applyBorder="1" applyAlignment="1">
      <alignment horizontal="center" vertical="center" wrapText="1" readingOrder="1"/>
    </xf>
    <xf numFmtId="0" fontId="19" fillId="0" borderId="0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/>
    </xf>
    <xf numFmtId="49" fontId="26" fillId="0" borderId="17" xfId="0" applyNumberFormat="1" applyFont="1" applyFill="1" applyBorder="1" applyAlignment="1">
      <alignment horizontal="center" vertical="center"/>
    </xf>
    <xf numFmtId="49" fontId="26" fillId="0" borderId="18" xfId="0" applyNumberFormat="1" applyFont="1" applyFill="1" applyBorder="1" applyAlignment="1">
      <alignment horizontal="center" vertical="center"/>
    </xf>
    <xf numFmtId="49" fontId="26" fillId="0" borderId="19" xfId="0" applyNumberFormat="1" applyFont="1" applyFill="1" applyBorder="1" applyAlignment="1">
      <alignment horizontal="center" vertical="center"/>
    </xf>
    <xf numFmtId="0" fontId="31" fillId="0" borderId="20" xfId="0" applyNumberFormat="1" applyFont="1" applyFill="1" applyBorder="1" applyAlignment="1">
      <alignment horizontal="center" vertical="center" wrapText="1" readingOrder="1"/>
    </xf>
    <xf numFmtId="0" fontId="19" fillId="0" borderId="0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vertical="center"/>
    </xf>
    <xf numFmtId="0" fontId="25" fillId="0" borderId="21" xfId="0" applyNumberFormat="1" applyFont="1" applyFill="1" applyBorder="1" applyAlignment="1">
      <alignment horizontal="left" vertical="top" wrapText="1" readingOrder="1"/>
    </xf>
    <xf numFmtId="0" fontId="22" fillId="0" borderId="22" xfId="0" applyFont="1" applyFill="1" applyBorder="1" applyAlignment="1">
      <alignment vertical="center"/>
    </xf>
    <xf numFmtId="49" fontId="26" fillId="0" borderId="23" xfId="0" applyNumberFormat="1" applyFont="1" applyFill="1" applyBorder="1" applyAlignment="1">
      <alignment horizontal="center" vertical="center"/>
    </xf>
    <xf numFmtId="49" fontId="26" fillId="0" borderId="24" xfId="0" applyNumberFormat="1" applyFont="1" applyFill="1" applyBorder="1" applyAlignment="1">
      <alignment horizontal="center" vertical="center"/>
    </xf>
    <xf numFmtId="0" fontId="29" fillId="0" borderId="21" xfId="0" applyNumberFormat="1" applyFont="1" applyFill="1" applyBorder="1" applyAlignment="1">
      <alignment horizontal="left" vertical="top" wrapText="1" readingOrder="1"/>
    </xf>
    <xf numFmtId="0" fontId="32" fillId="0" borderId="0" xfId="0" applyFont="1" applyFill="1" applyBorder="1" applyAlignment="1">
      <alignment/>
    </xf>
    <xf numFmtId="49" fontId="22" fillId="0" borderId="17" xfId="0" applyNumberFormat="1" applyFont="1" applyFill="1" applyBorder="1" applyAlignment="1">
      <alignment horizontal="center" vertical="center"/>
    </xf>
    <xf numFmtId="49" fontId="22" fillId="0" borderId="23" xfId="0" applyNumberFormat="1" applyFont="1" applyFill="1" applyBorder="1" applyAlignment="1">
      <alignment horizontal="center" vertical="center"/>
    </xf>
    <xf numFmtId="49" fontId="22" fillId="0" borderId="24" xfId="0" applyNumberFormat="1" applyFont="1" applyFill="1" applyBorder="1" applyAlignment="1">
      <alignment horizontal="center" vertical="center"/>
    </xf>
    <xf numFmtId="0" fontId="25" fillId="0" borderId="21" xfId="0" applyNumberFormat="1" applyFont="1" applyFill="1" applyBorder="1" applyAlignment="1">
      <alignment vertical="center" wrapText="1" readingOrder="1"/>
    </xf>
    <xf numFmtId="0" fontId="25" fillId="0" borderId="20" xfId="0" applyNumberFormat="1" applyFont="1" applyFill="1" applyBorder="1" applyAlignment="1">
      <alignment horizontal="left" vertical="top" wrapText="1" readingOrder="1"/>
    </xf>
    <xf numFmtId="0" fontId="22" fillId="0" borderId="22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49" fontId="26" fillId="0" borderId="26" xfId="0" applyNumberFormat="1" applyFont="1" applyFill="1" applyBorder="1" applyAlignment="1">
      <alignment horizontal="center" vertical="center"/>
    </xf>
    <xf numFmtId="0" fontId="31" fillId="0" borderId="21" xfId="0" applyNumberFormat="1" applyFont="1" applyFill="1" applyBorder="1" applyAlignment="1">
      <alignment horizontal="center" vertical="center" wrapText="1" readingOrder="1"/>
    </xf>
    <xf numFmtId="49" fontId="22" fillId="0" borderId="26" xfId="0" applyNumberFormat="1" applyFont="1" applyFill="1" applyBorder="1" applyAlignment="1">
      <alignment horizontal="center" vertical="center"/>
    </xf>
    <xf numFmtId="0" fontId="30" fillId="0" borderId="21" xfId="0" applyNumberFormat="1" applyFont="1" applyFill="1" applyBorder="1" applyAlignment="1">
      <alignment horizontal="center" vertical="center" wrapText="1" readingOrder="1"/>
    </xf>
    <xf numFmtId="0" fontId="29" fillId="0" borderId="21" xfId="0" applyFont="1" applyFill="1" applyBorder="1" applyAlignment="1">
      <alignment horizontal="left" vertical="top" wrapText="1"/>
    </xf>
    <xf numFmtId="0" fontId="25" fillId="0" borderId="21" xfId="0" applyFont="1" applyFill="1" applyBorder="1" applyAlignment="1">
      <alignment horizontal="left" vertical="top" wrapText="1"/>
    </xf>
    <xf numFmtId="0" fontId="22" fillId="0" borderId="27" xfId="0" applyFont="1" applyFill="1" applyBorder="1" applyAlignment="1">
      <alignment vertical="center"/>
    </xf>
    <xf numFmtId="49" fontId="22" fillId="0" borderId="28" xfId="0" applyNumberFormat="1" applyFont="1" applyFill="1" applyBorder="1" applyAlignment="1">
      <alignment horizontal="center" vertical="center"/>
    </xf>
    <xf numFmtId="49" fontId="22" fillId="0" borderId="29" xfId="0" applyNumberFormat="1" applyFont="1" applyFill="1" applyBorder="1" applyAlignment="1">
      <alignment horizontal="center" vertical="center"/>
    </xf>
    <xf numFmtId="0" fontId="25" fillId="0" borderId="30" xfId="0" applyNumberFormat="1" applyFont="1" applyFill="1" applyBorder="1" applyAlignment="1">
      <alignment horizontal="left" vertical="top" wrapText="1" readingOrder="1"/>
    </xf>
    <xf numFmtId="0" fontId="22" fillId="0" borderId="27" xfId="0" applyFont="1" applyFill="1" applyBorder="1" applyAlignment="1">
      <alignment horizontal="center" vertical="center"/>
    </xf>
    <xf numFmtId="0" fontId="31" fillId="0" borderId="21" xfId="0" applyFont="1" applyFill="1" applyBorder="1" applyAlignment="1">
      <alignment horizontal="center" vertical="center" wrapText="1"/>
    </xf>
    <xf numFmtId="49" fontId="22" fillId="0" borderId="23" xfId="0" applyNumberFormat="1" applyFont="1" applyFill="1" applyBorder="1" applyAlignment="1">
      <alignment horizontal="center" vertical="top"/>
    </xf>
    <xf numFmtId="49" fontId="22" fillId="0" borderId="24" xfId="0" applyNumberFormat="1" applyFont="1" applyFill="1" applyBorder="1" applyAlignment="1">
      <alignment horizontal="center" vertical="top"/>
    </xf>
    <xf numFmtId="0" fontId="22" fillId="0" borderId="31" xfId="0" applyFont="1" applyFill="1" applyBorder="1" applyAlignment="1">
      <alignment vertical="center"/>
    </xf>
    <xf numFmtId="49" fontId="22" fillId="0" borderId="32" xfId="0" applyNumberFormat="1" applyFont="1" applyFill="1" applyBorder="1" applyAlignment="1">
      <alignment horizontal="center" vertical="top"/>
    </xf>
    <xf numFmtId="49" fontId="22" fillId="0" borderId="33" xfId="0" applyNumberFormat="1" applyFont="1" applyFill="1" applyBorder="1" applyAlignment="1">
      <alignment horizontal="center" vertical="top"/>
    </xf>
    <xf numFmtId="0" fontId="25" fillId="0" borderId="34" xfId="0" applyFont="1" applyFill="1" applyBorder="1" applyAlignment="1">
      <alignment horizontal="left" vertical="top" wrapText="1"/>
    </xf>
    <xf numFmtId="49" fontId="22" fillId="0" borderId="0" xfId="0" applyNumberFormat="1" applyFont="1" applyFill="1" applyBorder="1" applyAlignment="1">
      <alignment horizontal="center" vertical="top"/>
    </xf>
    <xf numFmtId="195" fontId="28" fillId="0" borderId="0" xfId="0" applyNumberFormat="1" applyFont="1" applyFill="1" applyBorder="1" applyAlignment="1">
      <alignment horizontal="center" vertical="top"/>
    </xf>
    <xf numFmtId="195" fontId="22" fillId="0" borderId="0" xfId="0" applyNumberFormat="1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left" vertical="top" wrapText="1"/>
    </xf>
    <xf numFmtId="194" fontId="22" fillId="0" borderId="0" xfId="0" applyNumberFormat="1" applyFont="1" applyFill="1" applyBorder="1" applyAlignment="1">
      <alignment horizontal="center" vertical="top"/>
    </xf>
    <xf numFmtId="0" fontId="28" fillId="0" borderId="0" xfId="0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center" vertical="top"/>
    </xf>
    <xf numFmtId="194" fontId="25" fillId="0" borderId="0" xfId="0" applyNumberFormat="1" applyFont="1" applyFill="1" applyBorder="1" applyAlignment="1">
      <alignment horizontal="center" vertical="top"/>
    </xf>
    <xf numFmtId="0" fontId="29" fillId="0" borderId="0" xfId="0" applyFont="1" applyFill="1" applyBorder="1" applyAlignment="1">
      <alignment horizontal="center" vertical="top"/>
    </xf>
    <xf numFmtId="0" fontId="25" fillId="0" borderId="0" xfId="0" applyFont="1" applyFill="1" applyBorder="1" applyAlignment="1">
      <alignment horizontal="center" vertical="top"/>
    </xf>
    <xf numFmtId="0" fontId="17" fillId="33" borderId="35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19" fillId="0" borderId="0" xfId="0" applyFont="1" applyAlignment="1">
      <alignment/>
    </xf>
    <xf numFmtId="0" fontId="25" fillId="0" borderId="0" xfId="0" applyFont="1" applyAlignment="1">
      <alignment/>
    </xf>
    <xf numFmtId="0" fontId="17" fillId="33" borderId="36" xfId="0" applyFont="1" applyFill="1" applyBorder="1" applyAlignment="1">
      <alignment horizontal="center" vertical="center" wrapText="1"/>
    </xf>
    <xf numFmtId="0" fontId="17" fillId="33" borderId="37" xfId="0" applyFont="1" applyFill="1" applyBorder="1" applyAlignment="1">
      <alignment horizontal="center" vertical="center" wrapText="1"/>
    </xf>
    <xf numFmtId="49" fontId="17" fillId="33" borderId="35" xfId="0" applyNumberFormat="1" applyFont="1" applyFill="1" applyBorder="1" applyAlignment="1">
      <alignment horizontal="center" vertical="center" wrapText="1"/>
    </xf>
    <xf numFmtId="0" fontId="17" fillId="34" borderId="13" xfId="0" applyFont="1" applyFill="1" applyBorder="1" applyAlignment="1">
      <alignment horizontal="center" vertical="center" wrapText="1"/>
    </xf>
    <xf numFmtId="0" fontId="26" fillId="33" borderId="13" xfId="0" applyFont="1" applyFill="1" applyBorder="1" applyAlignment="1">
      <alignment horizontal="center"/>
    </xf>
    <xf numFmtId="0" fontId="22" fillId="33" borderId="36" xfId="0" applyFont="1" applyFill="1" applyBorder="1" applyAlignment="1">
      <alignment horizontal="center" vertical="center"/>
    </xf>
    <xf numFmtId="0" fontId="31" fillId="33" borderId="13" xfId="0" applyFont="1" applyFill="1" applyBorder="1" applyAlignment="1">
      <alignment horizontal="center" vertical="top" wrapText="1"/>
    </xf>
    <xf numFmtId="49" fontId="30" fillId="33" borderId="37" xfId="0" applyNumberFormat="1" applyFont="1" applyFill="1" applyBorder="1" applyAlignment="1">
      <alignment horizontal="center"/>
    </xf>
    <xf numFmtId="0" fontId="25" fillId="33" borderId="13" xfId="0" applyFont="1" applyFill="1" applyBorder="1" applyAlignment="1">
      <alignment horizontal="left" vertical="top" wrapText="1"/>
    </xf>
    <xf numFmtId="0" fontId="21" fillId="0" borderId="26" xfId="0" applyFont="1" applyBorder="1" applyAlignment="1">
      <alignment/>
    </xf>
    <xf numFmtId="49" fontId="34" fillId="0" borderId="38" xfId="0" applyNumberFormat="1" applyFont="1" applyFill="1" applyBorder="1" applyAlignment="1">
      <alignment horizontal="center" vertical="center" wrapText="1"/>
    </xf>
    <xf numFmtId="49" fontId="34" fillId="0" borderId="39" xfId="0" applyNumberFormat="1" applyFont="1" applyFill="1" applyBorder="1" applyAlignment="1">
      <alignment horizontal="center" vertical="center" wrapText="1"/>
    </xf>
    <xf numFmtId="0" fontId="25" fillId="0" borderId="21" xfId="0" applyFont="1" applyBorder="1" applyAlignment="1">
      <alignment wrapText="1"/>
    </xf>
    <xf numFmtId="49" fontId="17" fillId="0" borderId="23" xfId="0" applyNumberFormat="1" applyFont="1" applyFill="1" applyBorder="1" applyAlignment="1">
      <alignment vertical="top" wrapText="1"/>
    </xf>
    <xf numFmtId="0" fontId="21" fillId="0" borderId="40" xfId="0" applyFont="1" applyBorder="1" applyAlignment="1">
      <alignment/>
    </xf>
    <xf numFmtId="0" fontId="21" fillId="0" borderId="25" xfId="0" applyFont="1" applyBorder="1" applyAlignment="1">
      <alignment/>
    </xf>
    <xf numFmtId="0" fontId="26" fillId="0" borderId="18" xfId="0" applyNumberFormat="1" applyFont="1" applyFill="1" applyBorder="1" applyAlignment="1">
      <alignment horizontal="center" vertical="center"/>
    </xf>
    <xf numFmtId="0" fontId="26" fillId="0" borderId="19" xfId="0" applyNumberFormat="1" applyFont="1" applyFill="1" applyBorder="1" applyAlignment="1">
      <alignment horizontal="center" vertical="center"/>
    </xf>
    <xf numFmtId="0" fontId="26" fillId="0" borderId="23" xfId="0" applyNumberFormat="1" applyFont="1" applyFill="1" applyBorder="1" applyAlignment="1">
      <alignment horizontal="center" vertical="center"/>
    </xf>
    <xf numFmtId="0" fontId="26" fillId="0" borderId="24" xfId="0" applyNumberFormat="1" applyFont="1" applyFill="1" applyBorder="1" applyAlignment="1">
      <alignment horizontal="center" vertical="center"/>
    </xf>
    <xf numFmtId="0" fontId="22" fillId="0" borderId="23" xfId="0" applyNumberFormat="1" applyFont="1" applyFill="1" applyBorder="1" applyAlignment="1">
      <alignment horizontal="center" vertical="center"/>
    </xf>
    <xf numFmtId="0" fontId="22" fillId="0" borderId="24" xfId="0" applyNumberFormat="1" applyFont="1" applyFill="1" applyBorder="1" applyAlignment="1">
      <alignment horizontal="center" vertical="center"/>
    </xf>
    <xf numFmtId="0" fontId="26" fillId="0" borderId="23" xfId="0" applyFont="1" applyFill="1" applyBorder="1" applyAlignment="1">
      <alignment horizontal="center" vertical="center"/>
    </xf>
    <xf numFmtId="0" fontId="22" fillId="0" borderId="28" xfId="0" applyFont="1" applyFill="1" applyBorder="1" applyAlignment="1">
      <alignment horizontal="center" vertical="center"/>
    </xf>
    <xf numFmtId="0" fontId="22" fillId="0" borderId="29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/>
    </xf>
    <xf numFmtId="0" fontId="22" fillId="0" borderId="41" xfId="0" applyFont="1" applyBorder="1" applyAlignment="1">
      <alignment/>
    </xf>
    <xf numFmtId="0" fontId="17" fillId="0" borderId="42" xfId="0" applyFont="1" applyBorder="1" applyAlignment="1">
      <alignment horizontal="center" wrapText="1"/>
    </xf>
    <xf numFmtId="0" fontId="30" fillId="0" borderId="43" xfId="0" applyFont="1" applyBorder="1" applyAlignment="1">
      <alignment horizontal="center" wrapText="1"/>
    </xf>
    <xf numFmtId="0" fontId="17" fillId="0" borderId="44" xfId="0" applyFont="1" applyBorder="1" applyAlignment="1">
      <alignment/>
    </xf>
    <xf numFmtId="0" fontId="25" fillId="0" borderId="20" xfId="0" applyFont="1" applyBorder="1" applyAlignment="1">
      <alignment horizontal="center" wrapText="1"/>
    </xf>
    <xf numFmtId="0" fontId="17" fillId="0" borderId="45" xfId="0" applyFont="1" applyBorder="1" applyAlignment="1">
      <alignment/>
    </xf>
    <xf numFmtId="0" fontId="17" fillId="0" borderId="17" xfId="0" applyFont="1" applyBorder="1" applyAlignment="1">
      <alignment/>
    </xf>
    <xf numFmtId="0" fontId="17" fillId="0" borderId="40" xfId="0" applyFont="1" applyBorder="1" applyAlignment="1">
      <alignment/>
    </xf>
    <xf numFmtId="0" fontId="30" fillId="0" borderId="21" xfId="0" applyFont="1" applyBorder="1" applyAlignment="1">
      <alignment horizontal="center" wrapText="1"/>
    </xf>
    <xf numFmtId="0" fontId="21" fillId="0" borderId="38" xfId="0" applyFont="1" applyBorder="1" applyAlignment="1">
      <alignment/>
    </xf>
    <xf numFmtId="0" fontId="25" fillId="0" borderId="21" xfId="0" applyFont="1" applyBorder="1" applyAlignment="1">
      <alignment horizontal="center"/>
    </xf>
    <xf numFmtId="0" fontId="29" fillId="0" borderId="21" xfId="0" applyFont="1" applyBorder="1" applyAlignment="1">
      <alignment wrapText="1"/>
    </xf>
    <xf numFmtId="0" fontId="21" fillId="0" borderId="25" xfId="0" applyFont="1" applyBorder="1" applyAlignment="1">
      <alignment vertical="center" wrapText="1"/>
    </xf>
    <xf numFmtId="0" fontId="25" fillId="0" borderId="20" xfId="0" applyFont="1" applyBorder="1" applyAlignment="1">
      <alignment horizontal="left" wrapText="1"/>
    </xf>
    <xf numFmtId="0" fontId="30" fillId="0" borderId="21" xfId="0" applyFont="1" applyBorder="1" applyAlignment="1">
      <alignment wrapText="1"/>
    </xf>
    <xf numFmtId="0" fontId="21" fillId="0" borderId="26" xfId="0" applyFont="1" applyBorder="1" applyAlignment="1">
      <alignment horizontal="center" vertical="center" wrapText="1"/>
    </xf>
    <xf numFmtId="0" fontId="35" fillId="0" borderId="21" xfId="0" applyFont="1" applyBorder="1" applyAlignment="1">
      <alignment/>
    </xf>
    <xf numFmtId="49" fontId="39" fillId="0" borderId="38" xfId="0" applyNumberFormat="1" applyFont="1" applyFill="1" applyBorder="1" applyAlignment="1">
      <alignment horizontal="center" vertical="center" wrapText="1"/>
    </xf>
    <xf numFmtId="0" fontId="44" fillId="0" borderId="26" xfId="0" applyFont="1" applyBorder="1" applyAlignment="1">
      <alignment vertical="center" wrapText="1"/>
    </xf>
    <xf numFmtId="0" fontId="44" fillId="0" borderId="25" xfId="0" applyFont="1" applyBorder="1" applyAlignment="1">
      <alignment/>
    </xf>
    <xf numFmtId="0" fontId="35" fillId="0" borderId="21" xfId="0" applyFont="1" applyBorder="1" applyAlignment="1">
      <alignment wrapText="1"/>
    </xf>
    <xf numFmtId="0" fontId="35" fillId="0" borderId="34" xfId="0" applyFont="1" applyBorder="1" applyAlignment="1">
      <alignment wrapText="1"/>
    </xf>
    <xf numFmtId="49" fontId="39" fillId="0" borderId="39" xfId="0" applyNumberFormat="1" applyFont="1" applyFill="1" applyBorder="1" applyAlignment="1">
      <alignment horizontal="center" vertical="center" wrapText="1"/>
    </xf>
    <xf numFmtId="0" fontId="21" fillId="0" borderId="46" xfId="0" applyFont="1" applyBorder="1" applyAlignment="1">
      <alignment horizontal="center" vertical="center" wrapText="1"/>
    </xf>
    <xf numFmtId="0" fontId="44" fillId="0" borderId="47" xfId="0" applyFont="1" applyBorder="1" applyAlignment="1">
      <alignment/>
    </xf>
    <xf numFmtId="0" fontId="26" fillId="0" borderId="36" xfId="0" applyFont="1" applyBorder="1" applyAlignment="1">
      <alignment horizontal="center" vertical="center"/>
    </xf>
    <xf numFmtId="0" fontId="35" fillId="0" borderId="43" xfId="0" applyFont="1" applyBorder="1" applyAlignment="1">
      <alignment wrapText="1"/>
    </xf>
    <xf numFmtId="49" fontId="34" fillId="0" borderId="44" xfId="0" applyNumberFormat="1" applyFont="1" applyFill="1" applyBorder="1" applyAlignment="1">
      <alignment horizontal="center" vertical="center" wrapText="1"/>
    </xf>
    <xf numFmtId="0" fontId="44" fillId="0" borderId="48" xfId="0" applyFont="1" applyBorder="1" applyAlignment="1">
      <alignment vertical="center" wrapText="1"/>
    </xf>
    <xf numFmtId="0" fontId="21" fillId="0" borderId="49" xfId="0" applyFont="1" applyBorder="1" applyAlignment="1">
      <alignment horizontal="center" vertical="center" wrapText="1"/>
    </xf>
    <xf numFmtId="0" fontId="44" fillId="0" borderId="46" xfId="0" applyFont="1" applyBorder="1" applyAlignment="1">
      <alignment vertical="center" wrapText="1"/>
    </xf>
    <xf numFmtId="0" fontId="29" fillId="0" borderId="43" xfId="0" applyFont="1" applyBorder="1" applyAlignment="1">
      <alignment wrapText="1"/>
    </xf>
    <xf numFmtId="49" fontId="38" fillId="0" borderId="44" xfId="0" applyNumberFormat="1" applyFont="1" applyFill="1" applyBorder="1" applyAlignment="1">
      <alignment horizontal="center" vertical="center" wrapText="1"/>
    </xf>
    <xf numFmtId="0" fontId="44" fillId="0" borderId="50" xfId="0" applyFont="1" applyBorder="1" applyAlignment="1">
      <alignment/>
    </xf>
    <xf numFmtId="49" fontId="38" fillId="0" borderId="38" xfId="0" applyNumberFormat="1" applyFont="1" applyFill="1" applyBorder="1" applyAlignment="1">
      <alignment horizontal="center" vertical="center" wrapText="1"/>
    </xf>
    <xf numFmtId="0" fontId="21" fillId="0" borderId="25" xfId="0" applyFont="1" applyBorder="1" applyAlignment="1">
      <alignment horizontal="center"/>
    </xf>
    <xf numFmtId="0" fontId="35" fillId="0" borderId="30" xfId="0" applyFont="1" applyBorder="1" applyAlignment="1">
      <alignment wrapText="1"/>
    </xf>
    <xf numFmtId="49" fontId="38" fillId="0" borderId="51" xfId="0" applyNumberFormat="1" applyFont="1" applyFill="1" applyBorder="1" applyAlignment="1">
      <alignment horizontal="center" vertical="center" wrapText="1"/>
    </xf>
    <xf numFmtId="0" fontId="44" fillId="0" borderId="52" xfId="0" applyFont="1" applyBorder="1" applyAlignment="1">
      <alignment vertical="center" wrapText="1"/>
    </xf>
    <xf numFmtId="0" fontId="44" fillId="0" borderId="53" xfId="0" applyFont="1" applyBorder="1" applyAlignment="1">
      <alignment/>
    </xf>
    <xf numFmtId="0" fontId="29" fillId="0" borderId="13" xfId="0" applyFont="1" applyBorder="1" applyAlignment="1">
      <alignment wrapText="1"/>
    </xf>
    <xf numFmtId="49" fontId="38" fillId="0" borderId="37" xfId="0" applyNumberFormat="1" applyFont="1" applyFill="1" applyBorder="1" applyAlignment="1">
      <alignment horizontal="center" vertical="center" wrapText="1"/>
    </xf>
    <xf numFmtId="0" fontId="25" fillId="0" borderId="54" xfId="0" applyFont="1" applyBorder="1" applyAlignment="1">
      <alignment horizontal="left"/>
    </xf>
    <xf numFmtId="49" fontId="38" fillId="0" borderId="0" xfId="0" applyNumberFormat="1" applyFont="1" applyFill="1" applyBorder="1" applyAlignment="1">
      <alignment horizontal="center" vertical="center" wrapText="1"/>
    </xf>
    <xf numFmtId="0" fontId="44" fillId="0" borderId="55" xfId="0" applyFont="1" applyBorder="1" applyAlignment="1">
      <alignment vertical="center" wrapText="1"/>
    </xf>
    <xf numFmtId="0" fontId="44" fillId="0" borderId="56" xfId="0" applyFont="1" applyBorder="1" applyAlignment="1">
      <alignment/>
    </xf>
    <xf numFmtId="0" fontId="30" fillId="0" borderId="13" xfId="0" applyFont="1" applyBorder="1" applyAlignment="1">
      <alignment wrapText="1"/>
    </xf>
    <xf numFmtId="0" fontId="17" fillId="0" borderId="14" xfId="0" applyFont="1" applyBorder="1" applyAlignment="1">
      <alignment vertical="center" wrapText="1"/>
    </xf>
    <xf numFmtId="0" fontId="17" fillId="0" borderId="15" xfId="0" applyFont="1" applyBorder="1" applyAlignment="1">
      <alignment/>
    </xf>
    <xf numFmtId="0" fontId="25" fillId="0" borderId="20" xfId="0" applyFont="1" applyBorder="1" applyAlignment="1">
      <alignment wrapText="1"/>
    </xf>
    <xf numFmtId="49" fontId="38" fillId="0" borderId="45" xfId="0" applyNumberFormat="1" applyFont="1" applyFill="1" applyBorder="1" applyAlignment="1">
      <alignment horizontal="center" vertical="center" wrapText="1"/>
    </xf>
    <xf numFmtId="0" fontId="17" fillId="0" borderId="17" xfId="0" applyFont="1" applyBorder="1" applyAlignment="1">
      <alignment vertical="center" wrapText="1"/>
    </xf>
    <xf numFmtId="0" fontId="21" fillId="0" borderId="26" xfId="0" applyFont="1" applyBorder="1" applyAlignment="1">
      <alignment vertical="center" wrapText="1"/>
    </xf>
    <xf numFmtId="0" fontId="35" fillId="0" borderId="21" xfId="0" applyNumberFormat="1" applyFont="1" applyBorder="1" applyAlignment="1">
      <alignment wrapText="1"/>
    </xf>
    <xf numFmtId="0" fontId="21" fillId="0" borderId="52" xfId="0" applyFont="1" applyBorder="1" applyAlignment="1">
      <alignment vertical="center" wrapText="1"/>
    </xf>
    <xf numFmtId="0" fontId="21" fillId="0" borderId="53" xfId="0" applyFont="1" applyBorder="1" applyAlignment="1">
      <alignment/>
    </xf>
    <xf numFmtId="0" fontId="17" fillId="0" borderId="15" xfId="0" applyFont="1" applyBorder="1" applyAlignment="1">
      <alignment vertical="center" wrapText="1"/>
    </xf>
    <xf numFmtId="0" fontId="17" fillId="0" borderId="40" xfId="0" applyFont="1" applyBorder="1" applyAlignment="1">
      <alignment vertical="center" wrapText="1"/>
    </xf>
    <xf numFmtId="0" fontId="26" fillId="0" borderId="36" xfId="0" applyFont="1" applyBorder="1" applyAlignment="1">
      <alignment horizontal="center"/>
    </xf>
    <xf numFmtId="0" fontId="30" fillId="0" borderId="13" xfId="0" applyFont="1" applyBorder="1" applyAlignment="1">
      <alignment vertical="center" wrapText="1"/>
    </xf>
    <xf numFmtId="0" fontId="22" fillId="0" borderId="37" xfId="0" applyFont="1" applyBorder="1" applyAlignment="1">
      <alignment/>
    </xf>
    <xf numFmtId="0" fontId="26" fillId="0" borderId="57" xfId="0" applyFont="1" applyBorder="1" applyAlignment="1">
      <alignment horizontal="center"/>
    </xf>
    <xf numFmtId="0" fontId="22" fillId="0" borderId="0" xfId="0" applyFont="1" applyBorder="1" applyAlignment="1">
      <alignment/>
    </xf>
    <xf numFmtId="0" fontId="17" fillId="0" borderId="54" xfId="0" applyFont="1" applyBorder="1" applyAlignment="1">
      <alignment/>
    </xf>
    <xf numFmtId="0" fontId="17" fillId="0" borderId="55" xfId="0" applyFont="1" applyBorder="1" applyAlignment="1">
      <alignment/>
    </xf>
    <xf numFmtId="0" fontId="17" fillId="0" borderId="56" xfId="0" applyFont="1" applyBorder="1" applyAlignment="1">
      <alignment/>
    </xf>
    <xf numFmtId="0" fontId="22" fillId="0" borderId="45" xfId="0" applyFont="1" applyBorder="1" applyAlignment="1">
      <alignment horizontal="center"/>
    </xf>
    <xf numFmtId="0" fontId="22" fillId="0" borderId="38" xfId="0" applyFont="1" applyBorder="1" applyAlignment="1">
      <alignment/>
    </xf>
    <xf numFmtId="0" fontId="21" fillId="0" borderId="25" xfId="0" applyFont="1" applyBorder="1" applyAlignment="1">
      <alignment horizontal="center" vertical="center" wrapText="1"/>
    </xf>
    <xf numFmtId="0" fontId="25" fillId="0" borderId="54" xfId="0" applyFont="1" applyBorder="1" applyAlignment="1">
      <alignment wrapText="1"/>
    </xf>
    <xf numFmtId="0" fontId="22" fillId="0" borderId="38" xfId="0" applyFont="1" applyBorder="1" applyAlignment="1">
      <alignment horizontal="center" vertical="center" wrapText="1"/>
    </xf>
    <xf numFmtId="0" fontId="30" fillId="0" borderId="54" xfId="0" applyFont="1" applyBorder="1" applyAlignment="1">
      <alignment vertical="center" wrapText="1"/>
    </xf>
    <xf numFmtId="0" fontId="22" fillId="0" borderId="51" xfId="0" applyFont="1" applyBorder="1" applyAlignment="1">
      <alignment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58" xfId="0" applyFont="1" applyBorder="1" applyAlignment="1">
      <alignment horizontal="center" vertical="center" wrapText="1"/>
    </xf>
    <xf numFmtId="0" fontId="30" fillId="0" borderId="21" xfId="0" applyFont="1" applyBorder="1" applyAlignment="1">
      <alignment vertical="center" wrapText="1"/>
    </xf>
    <xf numFmtId="0" fontId="22" fillId="0" borderId="38" xfId="0" applyFont="1" applyBorder="1" applyAlignment="1">
      <alignment vertical="center" wrapText="1"/>
    </xf>
    <xf numFmtId="0" fontId="30" fillId="0" borderId="20" xfId="0" applyFont="1" applyBorder="1" applyAlignment="1">
      <alignment vertical="center" wrapText="1"/>
    </xf>
    <xf numFmtId="0" fontId="35" fillId="0" borderId="21" xfId="0" applyFont="1" applyBorder="1" applyAlignment="1">
      <alignment vertical="center" wrapText="1"/>
    </xf>
    <xf numFmtId="49" fontId="38" fillId="0" borderId="39" xfId="0" applyNumberFormat="1" applyFont="1" applyFill="1" applyBorder="1" applyAlignment="1">
      <alignment horizontal="center" vertical="center" wrapText="1"/>
    </xf>
    <xf numFmtId="0" fontId="29" fillId="0" borderId="21" xfId="0" applyFont="1" applyBorder="1" applyAlignment="1">
      <alignment horizontal="left" vertical="center" wrapText="1"/>
    </xf>
    <xf numFmtId="0" fontId="26" fillId="0" borderId="59" xfId="0" applyFont="1" applyBorder="1" applyAlignment="1">
      <alignment horizontal="center"/>
    </xf>
    <xf numFmtId="0" fontId="26" fillId="0" borderId="60" xfId="0" applyFont="1" applyBorder="1" applyAlignment="1">
      <alignment horizontal="center"/>
    </xf>
    <xf numFmtId="0" fontId="26" fillId="0" borderId="61" xfId="0" applyFont="1" applyBorder="1" applyAlignment="1">
      <alignment horizontal="center"/>
    </xf>
    <xf numFmtId="0" fontId="26" fillId="0" borderId="61" xfId="0" applyFont="1" applyBorder="1" applyAlignment="1">
      <alignment horizontal="center" vertical="center"/>
    </xf>
    <xf numFmtId="0" fontId="26" fillId="0" borderId="62" xfId="0" applyFont="1" applyBorder="1" applyAlignment="1">
      <alignment horizontal="center"/>
    </xf>
    <xf numFmtId="0" fontId="26" fillId="0" borderId="63" xfId="0" applyFont="1" applyBorder="1" applyAlignment="1">
      <alignment horizontal="center"/>
    </xf>
    <xf numFmtId="0" fontId="26" fillId="0" borderId="60" xfId="0" applyFont="1" applyBorder="1" applyAlignment="1">
      <alignment horizontal="center" vertical="center"/>
    </xf>
    <xf numFmtId="0" fontId="26" fillId="0" borderId="63" xfId="0" applyFont="1" applyBorder="1" applyAlignment="1">
      <alignment horizontal="center" vertical="center"/>
    </xf>
    <xf numFmtId="0" fontId="30" fillId="0" borderId="13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30" fillId="33" borderId="35" xfId="0" applyFont="1" applyFill="1" applyBorder="1" applyAlignment="1">
      <alignment horizontal="center" vertical="center" wrapText="1"/>
    </xf>
    <xf numFmtId="49" fontId="30" fillId="33" borderId="35" xfId="0" applyNumberFormat="1" applyFont="1" applyFill="1" applyBorder="1" applyAlignment="1">
      <alignment horizontal="center" vertical="center" wrapText="1"/>
    </xf>
    <xf numFmtId="0" fontId="25" fillId="33" borderId="23" xfId="0" applyFont="1" applyFill="1" applyBorder="1" applyAlignment="1">
      <alignment horizontal="left" vertical="top" wrapText="1"/>
    </xf>
    <xf numFmtId="49" fontId="29" fillId="0" borderId="23" xfId="0" applyNumberFormat="1" applyFont="1" applyFill="1" applyBorder="1" applyAlignment="1">
      <alignment vertical="top" wrapText="1"/>
    </xf>
    <xf numFmtId="0" fontId="22" fillId="33" borderId="64" xfId="0" applyFont="1" applyFill="1" applyBorder="1" applyAlignment="1">
      <alignment horizontal="center" vertical="center"/>
    </xf>
    <xf numFmtId="0" fontId="20" fillId="33" borderId="65" xfId="0" applyFont="1" applyFill="1" applyBorder="1" applyAlignment="1">
      <alignment horizontal="center" vertical="center" wrapText="1"/>
    </xf>
    <xf numFmtId="49" fontId="25" fillId="33" borderId="66" xfId="0" applyNumberFormat="1" applyFont="1" applyFill="1" applyBorder="1" applyAlignment="1">
      <alignment horizontal="center" vertical="center"/>
    </xf>
    <xf numFmtId="49" fontId="30" fillId="33" borderId="23" xfId="0" applyNumberFormat="1" applyFont="1" applyFill="1" applyBorder="1" applyAlignment="1">
      <alignment horizontal="center"/>
    </xf>
    <xf numFmtId="49" fontId="25" fillId="33" borderId="23" xfId="0" applyNumberFormat="1" applyFont="1" applyFill="1" applyBorder="1" applyAlignment="1">
      <alignment horizontal="center" vertical="center" wrapText="1"/>
    </xf>
    <xf numFmtId="0" fontId="29" fillId="33" borderId="23" xfId="0" applyFont="1" applyFill="1" applyBorder="1" applyAlignment="1">
      <alignment horizontal="left" vertical="center" wrapText="1"/>
    </xf>
    <xf numFmtId="49" fontId="30" fillId="0" borderId="23" xfId="0" applyNumberFormat="1" applyFont="1" applyFill="1" applyBorder="1" applyAlignment="1">
      <alignment vertical="top" wrapText="1"/>
    </xf>
    <xf numFmtId="49" fontId="30" fillId="33" borderId="23" xfId="0" applyNumberFormat="1" applyFont="1" applyFill="1" applyBorder="1" applyAlignment="1">
      <alignment horizontal="center" vertical="center" wrapText="1"/>
    </xf>
    <xf numFmtId="49" fontId="34" fillId="0" borderId="23" xfId="0" applyNumberFormat="1" applyFont="1" applyFill="1" applyBorder="1" applyAlignment="1">
      <alignment horizontal="center" vertical="center" wrapText="1"/>
    </xf>
    <xf numFmtId="0" fontId="30" fillId="0" borderId="23" xfId="0" applyFont="1" applyBorder="1" applyAlignment="1">
      <alignment horizontal="center"/>
    </xf>
    <xf numFmtId="0" fontId="30" fillId="0" borderId="23" xfId="0" applyFont="1" applyFill="1" applyBorder="1" applyAlignment="1">
      <alignment vertical="top" wrapText="1"/>
    </xf>
    <xf numFmtId="0" fontId="30" fillId="0" borderId="23" xfId="0" applyFont="1" applyFill="1" applyBorder="1" applyAlignment="1">
      <alignment horizontal="center" vertical="center" wrapText="1"/>
    </xf>
    <xf numFmtId="49" fontId="34" fillId="0" borderId="23" xfId="0" applyNumberFormat="1" applyFont="1" applyFill="1" applyBorder="1" applyAlignment="1">
      <alignment vertical="top" wrapText="1"/>
    </xf>
    <xf numFmtId="49" fontId="34" fillId="0" borderId="23" xfId="0" applyNumberFormat="1" applyFont="1" applyFill="1" applyBorder="1" applyAlignment="1">
      <alignment vertical="center" wrapText="1"/>
    </xf>
    <xf numFmtId="49" fontId="36" fillId="0" borderId="23" xfId="0" applyNumberFormat="1" applyFont="1" applyFill="1" applyBorder="1" applyAlignment="1">
      <alignment vertical="top" wrapText="1"/>
    </xf>
    <xf numFmtId="49" fontId="36" fillId="0" borderId="23" xfId="0" applyNumberFormat="1" applyFont="1" applyFill="1" applyBorder="1" applyAlignment="1">
      <alignment vertical="center" wrapText="1"/>
    </xf>
    <xf numFmtId="49" fontId="39" fillId="0" borderId="23" xfId="0" applyNumberFormat="1" applyFont="1" applyFill="1" applyBorder="1" applyAlignment="1">
      <alignment vertical="top" wrapText="1"/>
    </xf>
    <xf numFmtId="0" fontId="30" fillId="0" borderId="23" xfId="0" applyFont="1" applyBorder="1" applyAlignment="1">
      <alignment vertical="top" wrapText="1"/>
    </xf>
    <xf numFmtId="0" fontId="25" fillId="0" borderId="23" xfId="0" applyFont="1" applyBorder="1" applyAlignment="1">
      <alignment vertical="top" wrapText="1"/>
    </xf>
    <xf numFmtId="0" fontId="25" fillId="0" borderId="23" xfId="0" applyFont="1" applyBorder="1" applyAlignment="1">
      <alignment wrapText="1"/>
    </xf>
    <xf numFmtId="0" fontId="29" fillId="33" borderId="23" xfId="0" applyFont="1" applyFill="1" applyBorder="1" applyAlignment="1">
      <alignment horizontal="left" vertical="top" wrapText="1"/>
    </xf>
    <xf numFmtId="49" fontId="40" fillId="0" borderId="23" xfId="0" applyNumberFormat="1" applyFont="1" applyFill="1" applyBorder="1" applyAlignment="1">
      <alignment vertical="top" wrapText="1"/>
    </xf>
    <xf numFmtId="0" fontId="17" fillId="0" borderId="23" xfId="0" applyFont="1" applyBorder="1" applyAlignment="1">
      <alignment horizontal="center" vertical="center"/>
    </xf>
    <xf numFmtId="0" fontId="34" fillId="0" borderId="23" xfId="0" applyFont="1" applyFill="1" applyBorder="1" applyAlignment="1">
      <alignment horizontal="center" vertical="center" wrapText="1"/>
    </xf>
    <xf numFmtId="49" fontId="34" fillId="0" borderId="23" xfId="0" applyNumberFormat="1" applyFont="1" applyFill="1" applyBorder="1" applyAlignment="1">
      <alignment horizontal="center" vertical="top" wrapText="1"/>
    </xf>
    <xf numFmtId="49" fontId="25" fillId="0" borderId="23" xfId="0" applyNumberFormat="1" applyFont="1" applyFill="1" applyBorder="1" applyAlignment="1">
      <alignment wrapText="1"/>
    </xf>
    <xf numFmtId="49" fontId="21" fillId="0" borderId="23" xfId="0" applyNumberFormat="1" applyFont="1" applyFill="1" applyBorder="1" applyAlignment="1">
      <alignment wrapText="1"/>
    </xf>
    <xf numFmtId="49" fontId="17" fillId="33" borderId="23" xfId="0" applyNumberFormat="1" applyFont="1" applyFill="1" applyBorder="1" applyAlignment="1">
      <alignment horizontal="center" vertical="center" wrapText="1"/>
    </xf>
    <xf numFmtId="49" fontId="40" fillId="0" borderId="23" xfId="0" applyNumberFormat="1" applyFont="1" applyFill="1" applyBorder="1" applyAlignment="1">
      <alignment horizontal="center" vertical="top" wrapText="1"/>
    </xf>
    <xf numFmtId="49" fontId="40" fillId="0" borderId="23" xfId="0" applyNumberFormat="1" applyFont="1" applyFill="1" applyBorder="1" applyAlignment="1">
      <alignment horizontal="center" vertical="center" wrapText="1"/>
    </xf>
    <xf numFmtId="49" fontId="21" fillId="33" borderId="23" xfId="0" applyNumberFormat="1" applyFont="1" applyFill="1" applyBorder="1" applyAlignment="1">
      <alignment horizontal="center" vertical="center" wrapText="1"/>
    </xf>
    <xf numFmtId="49" fontId="40" fillId="0" borderId="23" xfId="0" applyNumberFormat="1" applyFont="1" applyFill="1" applyBorder="1" applyAlignment="1">
      <alignment horizontal="center" wrapText="1"/>
    </xf>
    <xf numFmtId="0" fontId="22" fillId="33" borderId="22" xfId="0" applyFont="1" applyFill="1" applyBorder="1" applyAlignment="1">
      <alignment horizontal="center" vertical="center"/>
    </xf>
    <xf numFmtId="0" fontId="27" fillId="33" borderId="22" xfId="0" applyFont="1" applyFill="1" applyBorder="1" applyAlignment="1">
      <alignment horizontal="center" vertical="center"/>
    </xf>
    <xf numFmtId="0" fontId="22" fillId="33" borderId="22" xfId="0" applyFont="1" applyFill="1" applyBorder="1" applyAlignment="1">
      <alignment horizontal="center"/>
    </xf>
    <xf numFmtId="49" fontId="22" fillId="0" borderId="22" xfId="0" applyNumberFormat="1" applyFont="1" applyFill="1" applyBorder="1" applyAlignment="1">
      <alignment horizontal="center" vertical="top" wrapText="1"/>
    </xf>
    <xf numFmtId="49" fontId="22" fillId="0" borderId="22" xfId="0" applyNumberFormat="1" applyFont="1" applyBorder="1" applyAlignment="1">
      <alignment horizontal="center" vertical="center"/>
    </xf>
    <xf numFmtId="49" fontId="22" fillId="0" borderId="22" xfId="0" applyNumberFormat="1" applyFont="1" applyBorder="1" applyAlignment="1">
      <alignment horizontal="center"/>
    </xf>
    <xf numFmtId="49" fontId="22" fillId="0" borderId="31" xfId="0" applyNumberFormat="1" applyFont="1" applyBorder="1" applyAlignment="1">
      <alignment horizontal="center" vertical="center"/>
    </xf>
    <xf numFmtId="49" fontId="40" fillId="0" borderId="32" xfId="0" applyNumberFormat="1" applyFont="1" applyFill="1" applyBorder="1" applyAlignment="1">
      <alignment horizontal="center" vertical="center" wrapText="1"/>
    </xf>
    <xf numFmtId="0" fontId="27" fillId="33" borderId="67" xfId="0" applyFont="1" applyFill="1" applyBorder="1" applyAlignment="1">
      <alignment horizontal="center" vertical="center"/>
    </xf>
    <xf numFmtId="0" fontId="25" fillId="33" borderId="68" xfId="0" applyFont="1" applyFill="1" applyBorder="1" applyAlignment="1">
      <alignment horizontal="left" vertical="top" wrapText="1"/>
    </xf>
    <xf numFmtId="49" fontId="30" fillId="33" borderId="68" xfId="0" applyNumberFormat="1" applyFont="1" applyFill="1" applyBorder="1" applyAlignment="1">
      <alignment horizontal="center"/>
    </xf>
    <xf numFmtId="0" fontId="27" fillId="33" borderId="16" xfId="0" applyFont="1" applyFill="1" applyBorder="1" applyAlignment="1">
      <alignment horizontal="center" vertical="center"/>
    </xf>
    <xf numFmtId="0" fontId="25" fillId="33" borderId="18" xfId="0" applyFont="1" applyFill="1" applyBorder="1" applyAlignment="1">
      <alignment horizontal="left" vertical="top" wrapText="1"/>
    </xf>
    <xf numFmtId="49" fontId="30" fillId="33" borderId="18" xfId="0" applyNumberFormat="1" applyFont="1" applyFill="1" applyBorder="1" applyAlignment="1">
      <alignment horizontal="center"/>
    </xf>
    <xf numFmtId="0" fontId="21" fillId="0" borderId="18" xfId="0" applyFont="1" applyBorder="1" applyAlignment="1">
      <alignment/>
    </xf>
    <xf numFmtId="0" fontId="22" fillId="33" borderId="10" xfId="0" applyFont="1" applyFill="1" applyBorder="1" applyAlignment="1">
      <alignment horizontal="center" vertical="center"/>
    </xf>
    <xf numFmtId="0" fontId="17" fillId="33" borderId="11" xfId="0" applyFont="1" applyFill="1" applyBorder="1" applyAlignment="1">
      <alignment vertical="center" wrapText="1"/>
    </xf>
    <xf numFmtId="49" fontId="25" fillId="33" borderId="11" xfId="0" applyNumberFormat="1" applyFont="1" applyFill="1" applyBorder="1" applyAlignment="1">
      <alignment horizontal="center" vertical="center" wrapText="1"/>
    </xf>
    <xf numFmtId="0" fontId="22" fillId="33" borderId="27" xfId="0" applyFont="1" applyFill="1" applyBorder="1" applyAlignment="1">
      <alignment horizontal="center" vertical="center"/>
    </xf>
    <xf numFmtId="49" fontId="29" fillId="0" borderId="28" xfId="0" applyNumberFormat="1" applyFont="1" applyFill="1" applyBorder="1" applyAlignment="1">
      <alignment vertical="top" wrapText="1"/>
    </xf>
    <xf numFmtId="49" fontId="30" fillId="33" borderId="28" xfId="0" applyNumberFormat="1" applyFont="1" applyFill="1" applyBorder="1" applyAlignment="1">
      <alignment horizontal="center" vertical="center" wrapText="1"/>
    </xf>
    <xf numFmtId="0" fontId="21" fillId="33" borderId="22" xfId="0" applyFont="1" applyFill="1" applyBorder="1" applyAlignment="1">
      <alignment horizontal="center" vertical="center"/>
    </xf>
    <xf numFmtId="49" fontId="45" fillId="0" borderId="23" xfId="0" applyNumberFormat="1" applyFont="1" applyFill="1" applyBorder="1" applyAlignment="1">
      <alignment vertical="top" wrapText="1"/>
    </xf>
    <xf numFmtId="49" fontId="34" fillId="0" borderId="28" xfId="0" applyNumberFormat="1" applyFont="1" applyFill="1" applyBorder="1" applyAlignment="1">
      <alignment vertical="top" wrapText="1"/>
    </xf>
    <xf numFmtId="49" fontId="34" fillId="0" borderId="28" xfId="0" applyNumberFormat="1" applyFont="1" applyFill="1" applyBorder="1" applyAlignment="1">
      <alignment horizontal="center" vertical="center" wrapText="1"/>
    </xf>
    <xf numFmtId="49" fontId="40" fillId="0" borderId="11" xfId="0" applyNumberFormat="1" applyFont="1" applyFill="1" applyBorder="1" applyAlignment="1">
      <alignment vertical="top" wrapText="1"/>
    </xf>
    <xf numFmtId="49" fontId="21" fillId="33" borderId="11" xfId="0" applyNumberFormat="1" applyFont="1" applyFill="1" applyBorder="1" applyAlignment="1">
      <alignment horizontal="center" vertical="center" wrapText="1"/>
    </xf>
    <xf numFmtId="49" fontId="40" fillId="0" borderId="11" xfId="0" applyNumberFormat="1" applyFont="1" applyFill="1" applyBorder="1" applyAlignment="1">
      <alignment vertical="center" wrapText="1"/>
    </xf>
    <xf numFmtId="0" fontId="25" fillId="0" borderId="28" xfId="0" applyFont="1" applyBorder="1" applyAlignment="1">
      <alignment vertical="top" wrapText="1"/>
    </xf>
    <xf numFmtId="0" fontId="22" fillId="33" borderId="16" xfId="0" applyFont="1" applyFill="1" applyBorder="1" applyAlignment="1">
      <alignment horizontal="center" vertical="center"/>
    </xf>
    <xf numFmtId="49" fontId="45" fillId="0" borderId="11" xfId="0" applyNumberFormat="1" applyFont="1" applyFill="1" applyBorder="1" applyAlignment="1">
      <alignment vertical="center" wrapText="1"/>
    </xf>
    <xf numFmtId="0" fontId="22" fillId="0" borderId="10" xfId="0" applyFont="1" applyFill="1" applyBorder="1" applyAlignment="1">
      <alignment horizontal="center" vertical="center"/>
    </xf>
    <xf numFmtId="49" fontId="24" fillId="0" borderId="11" xfId="0" applyNumberFormat="1" applyFont="1" applyFill="1" applyBorder="1" applyAlignment="1">
      <alignment vertical="top" wrapText="1"/>
    </xf>
    <xf numFmtId="49" fontId="25" fillId="33" borderId="28" xfId="0" applyNumberFormat="1" applyFont="1" applyFill="1" applyBorder="1" applyAlignment="1">
      <alignment horizontal="center" vertical="center" wrapText="1"/>
    </xf>
    <xf numFmtId="49" fontId="41" fillId="0" borderId="11" xfId="0" applyNumberFormat="1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/>
    </xf>
    <xf numFmtId="0" fontId="27" fillId="33" borderId="69" xfId="0" applyFont="1" applyFill="1" applyBorder="1" applyAlignment="1">
      <alignment horizontal="center" vertical="center"/>
    </xf>
    <xf numFmtId="0" fontId="25" fillId="33" borderId="70" xfId="0" applyFont="1" applyFill="1" applyBorder="1" applyAlignment="1">
      <alignment horizontal="left" vertical="top" wrapText="1"/>
    </xf>
    <xf numFmtId="49" fontId="30" fillId="33" borderId="70" xfId="0" applyNumberFormat="1" applyFont="1" applyFill="1" applyBorder="1" applyAlignment="1">
      <alignment horizontal="center"/>
    </xf>
    <xf numFmtId="0" fontId="21" fillId="0" borderId="70" xfId="0" applyFont="1" applyBorder="1" applyAlignment="1">
      <alignment/>
    </xf>
    <xf numFmtId="0" fontId="21" fillId="0" borderId="56" xfId="0" applyFont="1" applyBorder="1" applyAlignment="1">
      <alignment/>
    </xf>
    <xf numFmtId="0" fontId="17" fillId="0" borderId="11" xfId="0" applyFont="1" applyBorder="1" applyAlignment="1">
      <alignment horizontal="center"/>
    </xf>
    <xf numFmtId="49" fontId="34" fillId="0" borderId="28" xfId="0" applyNumberFormat="1" applyFont="1" applyFill="1" applyBorder="1" applyAlignment="1">
      <alignment horizontal="center" vertical="top" wrapText="1"/>
    </xf>
    <xf numFmtId="49" fontId="45" fillId="0" borderId="11" xfId="0" applyNumberFormat="1" applyFont="1" applyFill="1" applyBorder="1" applyAlignment="1">
      <alignment vertical="top" wrapText="1"/>
    </xf>
    <xf numFmtId="0" fontId="34" fillId="0" borderId="28" xfId="0" applyFont="1" applyBorder="1" applyAlignment="1">
      <alignment horizontal="left" vertical="top" wrapText="1"/>
    </xf>
    <xf numFmtId="49" fontId="22" fillId="0" borderId="16" xfId="0" applyNumberFormat="1" applyFont="1" applyFill="1" applyBorder="1" applyAlignment="1">
      <alignment horizontal="center" wrapText="1"/>
    </xf>
    <xf numFmtId="49" fontId="17" fillId="33" borderId="18" xfId="0" applyNumberFormat="1" applyFont="1" applyFill="1" applyBorder="1" applyAlignment="1">
      <alignment horizontal="center" wrapText="1"/>
    </xf>
    <xf numFmtId="49" fontId="22" fillId="0" borderId="10" xfId="0" applyNumberFormat="1" applyFont="1" applyFill="1" applyBorder="1" applyAlignment="1">
      <alignment horizontal="center" wrapText="1"/>
    </xf>
    <xf numFmtId="49" fontId="20" fillId="0" borderId="11" xfId="0" applyNumberFormat="1" applyFont="1" applyFill="1" applyBorder="1" applyAlignment="1">
      <alignment wrapText="1"/>
    </xf>
    <xf numFmtId="49" fontId="17" fillId="33" borderId="11" xfId="0" applyNumberFormat="1" applyFont="1" applyFill="1" applyBorder="1" applyAlignment="1">
      <alignment horizontal="center" wrapText="1"/>
    </xf>
    <xf numFmtId="49" fontId="17" fillId="0" borderId="11" xfId="0" applyNumberFormat="1" applyFont="1" applyFill="1" applyBorder="1" applyAlignment="1">
      <alignment vertical="top" wrapText="1"/>
    </xf>
    <xf numFmtId="49" fontId="17" fillId="0" borderId="23" xfId="0" applyNumberFormat="1" applyFont="1" applyFill="1" applyBorder="1" applyAlignment="1">
      <alignment wrapText="1"/>
    </xf>
    <xf numFmtId="49" fontId="29" fillId="0" borderId="23" xfId="0" applyNumberFormat="1" applyFont="1" applyFill="1" applyBorder="1" applyAlignment="1">
      <alignment wrapText="1"/>
    </xf>
    <xf numFmtId="49" fontId="30" fillId="0" borderId="23" xfId="0" applyNumberFormat="1" applyFont="1" applyFill="1" applyBorder="1" applyAlignment="1">
      <alignment wrapText="1"/>
    </xf>
    <xf numFmtId="0" fontId="30" fillId="0" borderId="23" xfId="0" applyFont="1" applyFill="1" applyBorder="1" applyAlignment="1">
      <alignment wrapText="1"/>
    </xf>
    <xf numFmtId="49" fontId="25" fillId="0" borderId="18" xfId="0" applyNumberFormat="1" applyFont="1" applyFill="1" applyBorder="1" applyAlignment="1">
      <alignment wrapText="1"/>
    </xf>
    <xf numFmtId="49" fontId="29" fillId="0" borderId="32" xfId="0" applyNumberFormat="1" applyFont="1" applyFill="1" applyBorder="1" applyAlignment="1">
      <alignment wrapText="1"/>
    </xf>
    <xf numFmtId="0" fontId="17" fillId="0" borderId="71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vertical="center"/>
    </xf>
    <xf numFmtId="0" fontId="21" fillId="0" borderId="0" xfId="0" applyFont="1" applyAlignment="1">
      <alignment vertical="center"/>
    </xf>
    <xf numFmtId="0" fontId="21" fillId="0" borderId="23" xfId="0" applyNumberFormat="1" applyFont="1" applyFill="1" applyBorder="1" applyAlignment="1">
      <alignment horizontal="left" vertical="center" wrapText="1" indent="1"/>
    </xf>
    <xf numFmtId="0" fontId="21" fillId="0" borderId="23" xfId="0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left" vertical="center" wrapText="1" indent="3"/>
    </xf>
    <xf numFmtId="0" fontId="21" fillId="0" borderId="23" xfId="0" applyNumberFormat="1" applyFont="1" applyFill="1" applyBorder="1" applyAlignment="1">
      <alignment horizontal="left" vertical="center" wrapText="1" indent="2"/>
    </xf>
    <xf numFmtId="49" fontId="21" fillId="0" borderId="23" xfId="0" applyNumberFormat="1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left" vertical="center" wrapText="1" indent="2"/>
    </xf>
    <xf numFmtId="1" fontId="21" fillId="0" borderId="23" xfId="0" applyNumberFormat="1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vertical="center" wrapText="1"/>
    </xf>
    <xf numFmtId="0" fontId="17" fillId="0" borderId="23" xfId="0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 quotePrefix="1">
      <alignment horizontal="center" vertical="center"/>
    </xf>
    <xf numFmtId="0" fontId="21" fillId="0" borderId="0" xfId="0" applyNumberFormat="1" applyFont="1" applyFill="1" applyBorder="1" applyAlignment="1">
      <alignment horizontal="left" vertical="center" wrapText="1" indent="1"/>
    </xf>
    <xf numFmtId="1" fontId="21" fillId="0" borderId="0" xfId="0" applyNumberFormat="1" applyFont="1" applyFill="1" applyBorder="1" applyAlignment="1">
      <alignment horizontal="center" vertical="center" wrapText="1"/>
    </xf>
    <xf numFmtId="0" fontId="21" fillId="33" borderId="0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vertical="center"/>
    </xf>
    <xf numFmtId="0" fontId="21" fillId="0" borderId="23" xfId="0" applyFont="1" applyFill="1" applyBorder="1" applyAlignment="1">
      <alignment horizontal="center" vertical="center" wrapText="1"/>
    </xf>
    <xf numFmtId="0" fontId="31" fillId="0" borderId="23" xfId="0" applyFont="1" applyFill="1" applyBorder="1" applyAlignment="1">
      <alignment vertical="center" wrapText="1"/>
    </xf>
    <xf numFmtId="0" fontId="21" fillId="0" borderId="23" xfId="0" applyFont="1" applyFill="1" applyBorder="1" applyAlignment="1">
      <alignment vertical="center" wrapText="1"/>
    </xf>
    <xf numFmtId="1" fontId="17" fillId="0" borderId="23" xfId="0" applyNumberFormat="1" applyFont="1" applyFill="1" applyBorder="1" applyAlignment="1">
      <alignment horizontal="center" vertical="center" wrapText="1"/>
    </xf>
    <xf numFmtId="49" fontId="21" fillId="0" borderId="22" xfId="0" applyNumberFormat="1" applyFont="1" applyFill="1" applyBorder="1" applyAlignment="1">
      <alignment horizontal="center" vertical="center"/>
    </xf>
    <xf numFmtId="0" fontId="17" fillId="0" borderId="22" xfId="0" applyFont="1" applyFill="1" applyBorder="1" applyAlignment="1" quotePrefix="1">
      <alignment horizontal="center" vertical="center"/>
    </xf>
    <xf numFmtId="49" fontId="21" fillId="0" borderId="22" xfId="0" applyNumberFormat="1" applyFont="1" applyFill="1" applyBorder="1" applyAlignment="1" quotePrefix="1">
      <alignment horizontal="center" vertical="center"/>
    </xf>
    <xf numFmtId="0" fontId="21" fillId="0" borderId="22" xfId="0" applyFont="1" applyFill="1" applyBorder="1" applyAlignment="1">
      <alignment vertical="center"/>
    </xf>
    <xf numFmtId="49" fontId="21" fillId="0" borderId="22" xfId="0" applyNumberFormat="1" applyFont="1" applyFill="1" applyBorder="1" applyAlignment="1">
      <alignment horizontal="centerContinuous" vertical="center"/>
    </xf>
    <xf numFmtId="49" fontId="17" fillId="0" borderId="22" xfId="0" applyNumberFormat="1" applyFont="1" applyFill="1" applyBorder="1" applyAlignment="1" quotePrefix="1">
      <alignment horizontal="center" vertical="center"/>
    </xf>
    <xf numFmtId="49" fontId="21" fillId="0" borderId="31" xfId="0" applyNumberFormat="1" applyFont="1" applyFill="1" applyBorder="1" applyAlignment="1" quotePrefix="1">
      <alignment horizontal="center" vertical="center"/>
    </xf>
    <xf numFmtId="0" fontId="21" fillId="0" borderId="32" xfId="0" applyNumberFormat="1" applyFont="1" applyFill="1" applyBorder="1" applyAlignment="1">
      <alignment horizontal="left" vertical="center" wrapText="1" indent="1"/>
    </xf>
    <xf numFmtId="1" fontId="21" fillId="0" borderId="32" xfId="0" applyNumberFormat="1" applyFont="1" applyFill="1" applyBorder="1" applyAlignment="1">
      <alignment horizontal="center" vertical="center" wrapText="1"/>
    </xf>
    <xf numFmtId="0" fontId="46" fillId="0" borderId="16" xfId="0" applyFont="1" applyFill="1" applyBorder="1" applyAlignment="1" quotePrefix="1">
      <alignment horizontal="center" vertical="center"/>
    </xf>
    <xf numFmtId="49" fontId="20" fillId="0" borderId="18" xfId="0" applyNumberFormat="1" applyFont="1" applyFill="1" applyBorder="1" applyAlignment="1">
      <alignment vertical="center" wrapText="1"/>
    </xf>
    <xf numFmtId="49" fontId="17" fillId="0" borderId="10" xfId="0" applyNumberFormat="1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 wrapText="1"/>
    </xf>
    <xf numFmtId="0" fontId="17" fillId="0" borderId="72" xfId="0" applyFont="1" applyFill="1" applyBorder="1" applyAlignment="1">
      <alignment horizontal="center" vertical="center" wrapText="1"/>
    </xf>
    <xf numFmtId="0" fontId="30" fillId="0" borderId="21" xfId="0" applyNumberFormat="1" applyFont="1" applyFill="1" applyBorder="1" applyAlignment="1">
      <alignment horizontal="left" vertical="top" wrapText="1" readingOrder="1"/>
    </xf>
    <xf numFmtId="204" fontId="19" fillId="0" borderId="21" xfId="0" applyNumberFormat="1" applyFont="1" applyFill="1" applyBorder="1" applyAlignment="1">
      <alignment/>
    </xf>
    <xf numFmtId="204" fontId="19" fillId="0" borderId="26" xfId="0" applyNumberFormat="1" applyFont="1" applyFill="1" applyBorder="1" applyAlignment="1">
      <alignment/>
    </xf>
    <xf numFmtId="204" fontId="19" fillId="0" borderId="25" xfId="0" applyNumberFormat="1" applyFont="1" applyFill="1" applyBorder="1" applyAlignment="1">
      <alignment/>
    </xf>
    <xf numFmtId="204" fontId="20" fillId="0" borderId="21" xfId="0" applyNumberFormat="1" applyFont="1" applyFill="1" applyBorder="1" applyAlignment="1">
      <alignment/>
    </xf>
    <xf numFmtId="204" fontId="20" fillId="0" borderId="25" xfId="0" applyNumberFormat="1" applyFont="1" applyFill="1" applyBorder="1" applyAlignment="1">
      <alignment/>
    </xf>
    <xf numFmtId="204" fontId="19" fillId="0" borderId="21" xfId="0" applyNumberFormat="1" applyFont="1" applyFill="1" applyBorder="1" applyAlignment="1">
      <alignment horizontal="center" vertical="center"/>
    </xf>
    <xf numFmtId="204" fontId="19" fillId="0" borderId="26" xfId="0" applyNumberFormat="1" applyFont="1" applyFill="1" applyBorder="1" applyAlignment="1">
      <alignment horizontal="center" vertical="center"/>
    </xf>
    <xf numFmtId="204" fontId="19" fillId="0" borderId="25" xfId="0" applyNumberFormat="1" applyFont="1" applyFill="1" applyBorder="1" applyAlignment="1">
      <alignment horizontal="center" vertical="center"/>
    </xf>
    <xf numFmtId="204" fontId="20" fillId="0" borderId="26" xfId="0" applyNumberFormat="1" applyFont="1" applyFill="1" applyBorder="1" applyAlignment="1">
      <alignment/>
    </xf>
    <xf numFmtId="204" fontId="32" fillId="0" borderId="21" xfId="0" applyNumberFormat="1" applyFont="1" applyFill="1" applyBorder="1" applyAlignment="1">
      <alignment/>
    </xf>
    <xf numFmtId="204" fontId="32" fillId="0" borderId="26" xfId="0" applyNumberFormat="1" applyFont="1" applyFill="1" applyBorder="1" applyAlignment="1">
      <alignment/>
    </xf>
    <xf numFmtId="204" fontId="32" fillId="0" borderId="25" xfId="0" applyNumberFormat="1" applyFont="1" applyFill="1" applyBorder="1" applyAlignment="1">
      <alignment/>
    </xf>
    <xf numFmtId="204" fontId="20" fillId="0" borderId="21" xfId="0" applyNumberFormat="1" applyFont="1" applyFill="1" applyBorder="1" applyAlignment="1">
      <alignment horizontal="center" vertical="center"/>
    </xf>
    <xf numFmtId="204" fontId="20" fillId="0" borderId="26" xfId="0" applyNumberFormat="1" applyFont="1" applyFill="1" applyBorder="1" applyAlignment="1">
      <alignment horizontal="center" vertical="center"/>
    </xf>
    <xf numFmtId="204" fontId="20" fillId="0" borderId="25" xfId="0" applyNumberFormat="1" applyFont="1" applyFill="1" applyBorder="1" applyAlignment="1">
      <alignment horizontal="center" vertical="center"/>
    </xf>
    <xf numFmtId="205" fontId="20" fillId="0" borderId="21" xfId="0" applyNumberFormat="1" applyFont="1" applyFill="1" applyBorder="1" applyAlignment="1">
      <alignment horizontal="center" vertical="center"/>
    </xf>
    <xf numFmtId="204" fontId="19" fillId="0" borderId="20" xfId="0" applyNumberFormat="1" applyFont="1" applyFill="1" applyBorder="1" applyAlignment="1">
      <alignment/>
    </xf>
    <xf numFmtId="204" fontId="19" fillId="0" borderId="17" xfId="0" applyNumberFormat="1" applyFont="1" applyFill="1" applyBorder="1" applyAlignment="1">
      <alignment/>
    </xf>
    <xf numFmtId="204" fontId="19" fillId="0" borderId="40" xfId="0" applyNumberFormat="1" applyFont="1" applyFill="1" applyBorder="1" applyAlignment="1">
      <alignment/>
    </xf>
    <xf numFmtId="204" fontId="19" fillId="0" borderId="30" xfId="0" applyNumberFormat="1" applyFont="1" applyFill="1" applyBorder="1" applyAlignment="1">
      <alignment/>
    </xf>
    <xf numFmtId="204" fontId="19" fillId="0" borderId="52" xfId="0" applyNumberFormat="1" applyFont="1" applyFill="1" applyBorder="1" applyAlignment="1">
      <alignment/>
    </xf>
    <xf numFmtId="204" fontId="19" fillId="0" borderId="53" xfId="0" applyNumberFormat="1" applyFont="1" applyFill="1" applyBorder="1" applyAlignment="1">
      <alignment/>
    </xf>
    <xf numFmtId="204" fontId="19" fillId="0" borderId="34" xfId="0" applyNumberFormat="1" applyFont="1" applyFill="1" applyBorder="1" applyAlignment="1">
      <alignment/>
    </xf>
    <xf numFmtId="204" fontId="19" fillId="0" borderId="46" xfId="0" applyNumberFormat="1" applyFont="1" applyFill="1" applyBorder="1" applyAlignment="1">
      <alignment/>
    </xf>
    <xf numFmtId="204" fontId="19" fillId="0" borderId="47" xfId="0" applyNumberFormat="1" applyFont="1" applyFill="1" applyBorder="1" applyAlignment="1">
      <alignment/>
    </xf>
    <xf numFmtId="204" fontId="20" fillId="0" borderId="20" xfId="0" applyNumberFormat="1" applyFont="1" applyFill="1" applyBorder="1" applyAlignment="1">
      <alignment horizontal="center" vertical="center"/>
    </xf>
    <xf numFmtId="204" fontId="20" fillId="0" borderId="17" xfId="0" applyNumberFormat="1" applyFont="1" applyFill="1" applyBorder="1" applyAlignment="1">
      <alignment horizontal="center" vertical="center"/>
    </xf>
    <xf numFmtId="204" fontId="20" fillId="0" borderId="40" xfId="0" applyNumberFormat="1" applyFont="1" applyFill="1" applyBorder="1" applyAlignment="1">
      <alignment horizontal="center" vertical="center"/>
    </xf>
    <xf numFmtId="204" fontId="20" fillId="0" borderId="13" xfId="0" applyNumberFormat="1" applyFont="1" applyBorder="1" applyAlignment="1">
      <alignment horizontal="center" vertical="center"/>
    </xf>
    <xf numFmtId="204" fontId="20" fillId="0" borderId="14" xfId="0" applyNumberFormat="1" applyFont="1" applyFill="1" applyBorder="1" applyAlignment="1">
      <alignment horizontal="center" vertical="center" wrapText="1"/>
    </xf>
    <xf numFmtId="204" fontId="20" fillId="0" borderId="15" xfId="0" applyNumberFormat="1" applyFont="1" applyFill="1" applyBorder="1" applyAlignment="1">
      <alignment horizontal="center" vertical="center" wrapText="1"/>
    </xf>
    <xf numFmtId="204" fontId="21" fillId="0" borderId="23" xfId="0" applyNumberFormat="1" applyFont="1" applyBorder="1" applyAlignment="1">
      <alignment/>
    </xf>
    <xf numFmtId="204" fontId="17" fillId="0" borderId="23" xfId="0" applyNumberFormat="1" applyFont="1" applyBorder="1" applyAlignment="1">
      <alignment horizontal="center" vertical="center"/>
    </xf>
    <xf numFmtId="204" fontId="21" fillId="0" borderId="25" xfId="0" applyNumberFormat="1" applyFont="1" applyBorder="1" applyAlignment="1">
      <alignment/>
    </xf>
    <xf numFmtId="204" fontId="17" fillId="0" borderId="25" xfId="0" applyNumberFormat="1" applyFont="1" applyBorder="1" applyAlignment="1">
      <alignment horizontal="center"/>
    </xf>
    <xf numFmtId="204" fontId="17" fillId="0" borderId="23" xfId="0" applyNumberFormat="1" applyFont="1" applyBorder="1" applyAlignment="1">
      <alignment horizontal="center"/>
    </xf>
    <xf numFmtId="204" fontId="21" fillId="0" borderId="53" xfId="0" applyNumberFormat="1" applyFont="1" applyBorder="1" applyAlignment="1">
      <alignment/>
    </xf>
    <xf numFmtId="204" fontId="17" fillId="0" borderId="11" xfId="0" applyNumberFormat="1" applyFont="1" applyBorder="1" applyAlignment="1">
      <alignment horizontal="center"/>
    </xf>
    <xf numFmtId="204" fontId="21" fillId="0" borderId="15" xfId="0" applyNumberFormat="1" applyFont="1" applyBorder="1" applyAlignment="1">
      <alignment/>
    </xf>
    <xf numFmtId="204" fontId="21" fillId="0" borderId="18" xfId="0" applyNumberFormat="1" applyFont="1" applyBorder="1" applyAlignment="1">
      <alignment/>
    </xf>
    <xf numFmtId="204" fontId="21" fillId="0" borderId="40" xfId="0" applyNumberFormat="1" applyFont="1" applyBorder="1" applyAlignment="1">
      <alignment/>
    </xf>
    <xf numFmtId="204" fontId="17" fillId="0" borderId="28" xfId="0" applyNumberFormat="1" applyFont="1" applyBorder="1" applyAlignment="1">
      <alignment horizontal="center"/>
    </xf>
    <xf numFmtId="204" fontId="17" fillId="0" borderId="11" xfId="0" applyNumberFormat="1" applyFont="1" applyBorder="1" applyAlignment="1">
      <alignment/>
    </xf>
    <xf numFmtId="204" fontId="21" fillId="0" borderId="15" xfId="0" applyNumberFormat="1" applyFont="1" applyBorder="1" applyAlignment="1">
      <alignment/>
    </xf>
    <xf numFmtId="204" fontId="17" fillId="0" borderId="18" xfId="0" applyNumberFormat="1" applyFont="1" applyBorder="1" applyAlignment="1">
      <alignment/>
    </xf>
    <xf numFmtId="204" fontId="21" fillId="0" borderId="40" xfId="0" applyNumberFormat="1" applyFont="1" applyBorder="1" applyAlignment="1">
      <alignment/>
    </xf>
    <xf numFmtId="204" fontId="17" fillId="0" borderId="23" xfId="0" applyNumberFormat="1" applyFont="1" applyBorder="1" applyAlignment="1">
      <alignment/>
    </xf>
    <xf numFmtId="204" fontId="24" fillId="0" borderId="25" xfId="0" applyNumberFormat="1" applyFont="1" applyBorder="1" applyAlignment="1">
      <alignment/>
    </xf>
    <xf numFmtId="204" fontId="17" fillId="0" borderId="32" xfId="0" applyNumberFormat="1" applyFont="1" applyBorder="1" applyAlignment="1">
      <alignment/>
    </xf>
    <xf numFmtId="204" fontId="21" fillId="0" borderId="47" xfId="0" applyNumberFormat="1" applyFont="1" applyBorder="1" applyAlignment="1">
      <alignment/>
    </xf>
    <xf numFmtId="204" fontId="21" fillId="0" borderId="11" xfId="0" applyNumberFormat="1" applyFont="1" applyBorder="1" applyAlignment="1">
      <alignment/>
    </xf>
    <xf numFmtId="171" fontId="21" fillId="0" borderId="15" xfId="0" applyNumberFormat="1" applyFont="1" applyBorder="1" applyAlignment="1">
      <alignment horizontal="center" vertical="center"/>
    </xf>
    <xf numFmtId="171" fontId="21" fillId="0" borderId="11" xfId="0" applyNumberFormat="1" applyFont="1" applyBorder="1" applyAlignment="1">
      <alignment horizontal="center" vertical="center"/>
    </xf>
    <xf numFmtId="204" fontId="21" fillId="0" borderId="13" xfId="0" applyNumberFormat="1" applyFont="1" applyBorder="1" applyAlignment="1">
      <alignment/>
    </xf>
    <xf numFmtId="204" fontId="21" fillId="0" borderId="14" xfId="0" applyNumberFormat="1" applyFont="1" applyBorder="1" applyAlignment="1">
      <alignment/>
    </xf>
    <xf numFmtId="204" fontId="21" fillId="0" borderId="65" xfId="0" applyNumberFormat="1" applyFont="1" applyBorder="1" applyAlignment="1">
      <alignment/>
    </xf>
    <xf numFmtId="204" fontId="21" fillId="0" borderId="73" xfId="0" applyNumberFormat="1" applyFont="1" applyBorder="1" applyAlignment="1">
      <alignment/>
    </xf>
    <xf numFmtId="204" fontId="21" fillId="0" borderId="74" xfId="0" applyNumberFormat="1" applyFont="1" applyBorder="1" applyAlignment="1">
      <alignment/>
    </xf>
    <xf numFmtId="204" fontId="21" fillId="0" borderId="68" xfId="0" applyNumberFormat="1" applyFont="1" applyBorder="1" applyAlignment="1">
      <alignment/>
    </xf>
    <xf numFmtId="204" fontId="17" fillId="0" borderId="15" xfId="0" applyNumberFormat="1" applyFont="1" applyBorder="1" applyAlignment="1">
      <alignment horizontal="center"/>
    </xf>
    <xf numFmtId="204" fontId="21" fillId="0" borderId="28" xfId="0" applyNumberFormat="1" applyFont="1" applyBorder="1" applyAlignment="1">
      <alignment/>
    </xf>
    <xf numFmtId="204" fontId="17" fillId="0" borderId="53" xfId="0" applyNumberFormat="1" applyFont="1" applyBorder="1" applyAlignment="1">
      <alignment horizontal="center"/>
    </xf>
    <xf numFmtId="205" fontId="21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 wrapText="1"/>
    </xf>
    <xf numFmtId="49" fontId="22" fillId="0" borderId="0" xfId="0" applyNumberFormat="1" applyFont="1" applyFill="1" applyBorder="1" applyAlignment="1">
      <alignment vertical="distributed"/>
    </xf>
    <xf numFmtId="49" fontId="30" fillId="0" borderId="0" xfId="0" applyNumberFormat="1" applyFont="1" applyFill="1" applyBorder="1" applyAlignment="1">
      <alignment vertical="distributed"/>
    </xf>
    <xf numFmtId="0" fontId="21" fillId="0" borderId="42" xfId="0" applyFont="1" applyFill="1" applyBorder="1" applyAlignment="1">
      <alignment/>
    </xf>
    <xf numFmtId="49" fontId="28" fillId="0" borderId="42" xfId="0" applyNumberFormat="1" applyFont="1" applyFill="1" applyBorder="1" applyAlignment="1">
      <alignment vertical="center" wrapText="1"/>
    </xf>
    <xf numFmtId="49" fontId="33" fillId="0" borderId="42" xfId="0" applyNumberFormat="1" applyFont="1" applyFill="1" applyBorder="1" applyAlignment="1">
      <alignment vertical="center" wrapText="1"/>
    </xf>
    <xf numFmtId="49" fontId="28" fillId="0" borderId="42" xfId="0" applyNumberFormat="1" applyFont="1" applyFill="1" applyBorder="1" applyAlignment="1">
      <alignment horizontal="right" vertical="center" wrapText="1"/>
    </xf>
    <xf numFmtId="0" fontId="28" fillId="0" borderId="42" xfId="0" applyFont="1" applyFill="1" applyBorder="1" applyAlignment="1">
      <alignment/>
    </xf>
    <xf numFmtId="171" fontId="21" fillId="0" borderId="0" xfId="0" applyNumberFormat="1" applyFont="1" applyFill="1" applyAlignment="1">
      <alignment vertical="center"/>
    </xf>
    <xf numFmtId="205" fontId="19" fillId="0" borderId="0" xfId="0" applyNumberFormat="1" applyFont="1" applyFill="1" applyBorder="1" applyAlignment="1">
      <alignment horizontal="center" vertical="center" wrapText="1"/>
    </xf>
    <xf numFmtId="204" fontId="19" fillId="0" borderId="21" xfId="58" applyNumberFormat="1" applyFont="1" applyFill="1" applyBorder="1" applyAlignment="1">
      <alignment horizontal="center" vertical="center"/>
    </xf>
    <xf numFmtId="204" fontId="19" fillId="0" borderId="26" xfId="58" applyNumberFormat="1" applyFont="1" applyFill="1" applyBorder="1" applyAlignment="1">
      <alignment horizontal="center" vertical="center"/>
    </xf>
    <xf numFmtId="204" fontId="19" fillId="0" borderId="25" xfId="58" applyNumberFormat="1" applyFont="1" applyFill="1" applyBorder="1" applyAlignment="1">
      <alignment horizontal="center" vertical="center"/>
    </xf>
    <xf numFmtId="204" fontId="20" fillId="0" borderId="21" xfId="58" applyNumberFormat="1" applyFont="1" applyFill="1" applyBorder="1" applyAlignment="1">
      <alignment horizontal="center" vertical="center"/>
    </xf>
    <xf numFmtId="204" fontId="20" fillId="0" borderId="26" xfId="58" applyNumberFormat="1" applyFont="1" applyFill="1" applyBorder="1" applyAlignment="1">
      <alignment horizontal="center" vertical="center"/>
    </xf>
    <xf numFmtId="205" fontId="20" fillId="0" borderId="26" xfId="0" applyNumberFormat="1" applyFont="1" applyFill="1" applyBorder="1" applyAlignment="1">
      <alignment horizontal="center" vertical="center"/>
    </xf>
    <xf numFmtId="204" fontId="20" fillId="0" borderId="20" xfId="0" applyNumberFormat="1" applyFont="1" applyFill="1" applyBorder="1" applyAlignment="1">
      <alignment/>
    </xf>
    <xf numFmtId="204" fontId="20" fillId="0" borderId="17" xfId="0" applyNumberFormat="1" applyFont="1" applyFill="1" applyBorder="1" applyAlignment="1">
      <alignment/>
    </xf>
    <xf numFmtId="204" fontId="21" fillId="0" borderId="23" xfId="0" applyNumberFormat="1" applyFont="1" applyBorder="1" applyAlignment="1">
      <alignment horizontal="center"/>
    </xf>
    <xf numFmtId="171" fontId="21" fillId="0" borderId="0" xfId="0" applyNumberFormat="1" applyFont="1" applyAlignment="1">
      <alignment/>
    </xf>
    <xf numFmtId="209" fontId="19" fillId="0" borderId="0" xfId="0" applyNumberFormat="1" applyFont="1" applyFill="1" applyBorder="1" applyAlignment="1">
      <alignment horizontal="center" vertical="center"/>
    </xf>
    <xf numFmtId="0" fontId="22" fillId="0" borderId="42" xfId="0" applyFont="1" applyFill="1" applyBorder="1" applyAlignment="1">
      <alignment horizontal="right"/>
    </xf>
    <xf numFmtId="208" fontId="21" fillId="0" borderId="41" xfId="0" applyNumberFormat="1" applyFont="1" applyBorder="1" applyAlignment="1">
      <alignment/>
    </xf>
    <xf numFmtId="204" fontId="21" fillId="0" borderId="42" xfId="58" applyNumberFormat="1" applyFont="1" applyBorder="1" applyAlignment="1">
      <alignment/>
    </xf>
    <xf numFmtId="204" fontId="21" fillId="0" borderId="13" xfId="58" applyNumberFormat="1" applyFont="1" applyBorder="1" applyAlignment="1">
      <alignment/>
    </xf>
    <xf numFmtId="208" fontId="17" fillId="0" borderId="43" xfId="0" applyNumberFormat="1" applyFont="1" applyBorder="1" applyAlignment="1">
      <alignment/>
    </xf>
    <xf numFmtId="204" fontId="17" fillId="0" borderId="48" xfId="0" applyNumberFormat="1" applyFont="1" applyBorder="1" applyAlignment="1">
      <alignment/>
    </xf>
    <xf numFmtId="208" fontId="17" fillId="0" borderId="50" xfId="0" applyNumberFormat="1" applyFont="1" applyBorder="1" applyAlignment="1">
      <alignment/>
    </xf>
    <xf numFmtId="208" fontId="17" fillId="0" borderId="20" xfId="0" applyNumberFormat="1" applyFont="1" applyBorder="1" applyAlignment="1">
      <alignment/>
    </xf>
    <xf numFmtId="208" fontId="21" fillId="0" borderId="21" xfId="0" applyNumberFormat="1" applyFont="1" applyBorder="1" applyAlignment="1">
      <alignment/>
    </xf>
    <xf numFmtId="204" fontId="21" fillId="0" borderId="26" xfId="0" applyNumberFormat="1" applyFont="1" applyBorder="1" applyAlignment="1">
      <alignment/>
    </xf>
    <xf numFmtId="208" fontId="21" fillId="0" borderId="25" xfId="0" applyNumberFormat="1" applyFont="1" applyBorder="1" applyAlignment="1">
      <alignment/>
    </xf>
    <xf numFmtId="208" fontId="21" fillId="0" borderId="21" xfId="0" applyNumberFormat="1" applyFont="1" applyBorder="1" applyAlignment="1">
      <alignment vertical="center" wrapText="1"/>
    </xf>
    <xf numFmtId="208" fontId="44" fillId="0" borderId="21" xfId="0" applyNumberFormat="1" applyFont="1" applyBorder="1" applyAlignment="1">
      <alignment/>
    </xf>
    <xf numFmtId="208" fontId="44" fillId="0" borderId="34" xfId="0" applyNumberFormat="1" applyFont="1" applyBorder="1" applyAlignment="1">
      <alignment/>
    </xf>
    <xf numFmtId="208" fontId="44" fillId="0" borderId="43" xfId="0" applyNumberFormat="1" applyFont="1" applyBorder="1" applyAlignment="1">
      <alignment/>
    </xf>
    <xf numFmtId="208" fontId="44" fillId="0" borderId="30" xfId="0" applyNumberFormat="1" applyFont="1" applyBorder="1" applyAlignment="1">
      <alignment/>
    </xf>
    <xf numFmtId="208" fontId="44" fillId="0" borderId="13" xfId="0" applyNumberFormat="1" applyFont="1" applyBorder="1" applyAlignment="1">
      <alignment horizontal="center" vertical="center"/>
    </xf>
    <xf numFmtId="204" fontId="44" fillId="0" borderId="14" xfId="0" applyNumberFormat="1" applyFont="1" applyBorder="1" applyAlignment="1">
      <alignment horizontal="center" vertical="center" wrapText="1"/>
    </xf>
    <xf numFmtId="208" fontId="44" fillId="0" borderId="15" xfId="0" applyNumberFormat="1" applyFont="1" applyBorder="1" applyAlignment="1">
      <alignment horizontal="center" vertical="center"/>
    </xf>
    <xf numFmtId="208" fontId="44" fillId="0" borderId="54" xfId="0" applyNumberFormat="1" applyFont="1" applyBorder="1" applyAlignment="1">
      <alignment/>
    </xf>
    <xf numFmtId="208" fontId="17" fillId="0" borderId="13" xfId="0" applyNumberFormat="1" applyFont="1" applyBorder="1" applyAlignment="1">
      <alignment/>
    </xf>
    <xf numFmtId="208" fontId="21" fillId="0" borderId="30" xfId="0" applyNumberFormat="1" applyFont="1" applyBorder="1" applyAlignment="1">
      <alignment/>
    </xf>
    <xf numFmtId="208" fontId="17" fillId="0" borderId="13" xfId="0" applyNumberFormat="1" applyFont="1" applyBorder="1" applyAlignment="1">
      <alignment vertical="center" wrapText="1"/>
    </xf>
    <xf numFmtId="208" fontId="17" fillId="0" borderId="20" xfId="0" applyNumberFormat="1" applyFont="1" applyBorder="1" applyAlignment="1">
      <alignment vertical="center" wrapText="1"/>
    </xf>
    <xf numFmtId="208" fontId="17" fillId="0" borderId="13" xfId="0" applyNumberFormat="1" applyFont="1" applyBorder="1" applyAlignment="1">
      <alignment vertical="center"/>
    </xf>
    <xf numFmtId="204" fontId="17" fillId="0" borderId="14" xfId="0" applyNumberFormat="1" applyFont="1" applyBorder="1" applyAlignment="1">
      <alignment vertical="center"/>
    </xf>
    <xf numFmtId="208" fontId="17" fillId="0" borderId="15" xfId="0" applyNumberFormat="1" applyFont="1" applyBorder="1" applyAlignment="1">
      <alignment vertical="center"/>
    </xf>
    <xf numFmtId="208" fontId="21" fillId="0" borderId="20" xfId="0" applyNumberFormat="1" applyFont="1" applyBorder="1" applyAlignment="1">
      <alignment horizontal="center" vertical="center"/>
    </xf>
    <xf numFmtId="208" fontId="21" fillId="0" borderId="17" xfId="0" applyNumberFormat="1" applyFont="1" applyBorder="1" applyAlignment="1">
      <alignment horizontal="center" vertical="center"/>
    </xf>
    <xf numFmtId="0" fontId="21" fillId="0" borderId="40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204" fontId="21" fillId="0" borderId="21" xfId="58" applyNumberFormat="1" applyFont="1" applyBorder="1" applyAlignment="1">
      <alignment horizontal="center" vertical="center"/>
    </xf>
    <xf numFmtId="204" fontId="21" fillId="0" borderId="26" xfId="58" applyNumberFormat="1" applyFont="1" applyBorder="1" applyAlignment="1">
      <alignment horizontal="center" vertical="center"/>
    </xf>
    <xf numFmtId="204" fontId="21" fillId="0" borderId="21" xfId="0" applyNumberFormat="1" applyFont="1" applyBorder="1" applyAlignment="1">
      <alignment horizontal="center" vertical="center"/>
    </xf>
    <xf numFmtId="204" fontId="21" fillId="0" borderId="26" xfId="58" applyNumberFormat="1" applyFont="1" applyBorder="1" applyAlignment="1">
      <alignment horizontal="center" vertical="center" wrapText="1"/>
    </xf>
    <xf numFmtId="208" fontId="21" fillId="0" borderId="21" xfId="0" applyNumberFormat="1" applyFont="1" applyBorder="1" applyAlignment="1">
      <alignment horizontal="center" vertical="center" wrapText="1"/>
    </xf>
    <xf numFmtId="208" fontId="21" fillId="0" borderId="26" xfId="0" applyNumberFormat="1" applyFont="1" applyBorder="1" applyAlignment="1">
      <alignment horizontal="center" vertical="center" wrapText="1"/>
    </xf>
    <xf numFmtId="208" fontId="21" fillId="0" borderId="25" xfId="0" applyNumberFormat="1" applyFont="1" applyBorder="1" applyAlignment="1">
      <alignment horizontal="center" vertical="center"/>
    </xf>
    <xf numFmtId="204" fontId="21" fillId="0" borderId="21" xfId="0" applyNumberFormat="1" applyFont="1" applyBorder="1" applyAlignment="1">
      <alignment horizontal="center" vertical="center" wrapText="1"/>
    </xf>
    <xf numFmtId="204" fontId="21" fillId="0" borderId="25" xfId="58" applyNumberFormat="1" applyFont="1" applyBorder="1" applyAlignment="1">
      <alignment horizontal="center" vertical="center"/>
    </xf>
    <xf numFmtId="0" fontId="44" fillId="0" borderId="34" xfId="0" applyFont="1" applyBorder="1" applyAlignment="1">
      <alignment horizontal="center" vertical="center"/>
    </xf>
    <xf numFmtId="0" fontId="44" fillId="0" borderId="46" xfId="0" applyFont="1" applyBorder="1" applyAlignment="1">
      <alignment horizontal="center" vertical="center" wrapText="1"/>
    </xf>
    <xf numFmtId="0" fontId="44" fillId="0" borderId="47" xfId="0" applyFont="1" applyBorder="1" applyAlignment="1">
      <alignment horizontal="center" vertical="center"/>
    </xf>
    <xf numFmtId="204" fontId="19" fillId="0" borderId="20" xfId="58" applyNumberFormat="1" applyFont="1" applyFill="1" applyBorder="1" applyAlignment="1">
      <alignment horizontal="center" vertical="center"/>
    </xf>
    <xf numFmtId="204" fontId="19" fillId="0" borderId="17" xfId="58" applyNumberFormat="1" applyFont="1" applyFill="1" applyBorder="1" applyAlignment="1">
      <alignment horizontal="center" vertical="center"/>
    </xf>
    <xf numFmtId="204" fontId="19" fillId="0" borderId="40" xfId="58" applyNumberFormat="1" applyFont="1" applyFill="1" applyBorder="1" applyAlignment="1">
      <alignment horizontal="center" vertical="center"/>
    </xf>
    <xf numFmtId="204" fontId="32" fillId="0" borderId="21" xfId="58" applyNumberFormat="1" applyFont="1" applyFill="1" applyBorder="1" applyAlignment="1">
      <alignment horizontal="center" vertical="center"/>
    </xf>
    <xf numFmtId="204" fontId="32" fillId="0" borderId="26" xfId="58" applyNumberFormat="1" applyFont="1" applyFill="1" applyBorder="1" applyAlignment="1">
      <alignment horizontal="center" vertical="center"/>
    </xf>
    <xf numFmtId="204" fontId="32" fillId="0" borderId="25" xfId="58" applyNumberFormat="1" applyFont="1" applyFill="1" applyBorder="1" applyAlignment="1">
      <alignment horizontal="center" vertical="center"/>
    </xf>
    <xf numFmtId="0" fontId="32" fillId="0" borderId="21" xfId="0" applyFont="1" applyFill="1" applyBorder="1" applyAlignment="1">
      <alignment horizontal="center" vertical="center"/>
    </xf>
    <xf numFmtId="0" fontId="32" fillId="0" borderId="26" xfId="0" applyFont="1" applyFill="1" applyBorder="1" applyAlignment="1">
      <alignment horizontal="center" vertical="center"/>
    </xf>
    <xf numFmtId="0" fontId="32" fillId="0" borderId="25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19" fillId="0" borderId="40" xfId="0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center" vertical="center"/>
    </xf>
    <xf numFmtId="204" fontId="19" fillId="0" borderId="52" xfId="58" applyNumberFormat="1" applyFont="1" applyFill="1" applyBorder="1" applyAlignment="1">
      <alignment horizontal="center" vertical="center"/>
    </xf>
    <xf numFmtId="204" fontId="19" fillId="0" borderId="53" xfId="58" applyNumberFormat="1" applyFont="1" applyFill="1" applyBorder="1" applyAlignment="1">
      <alignment horizontal="center" vertical="center"/>
    </xf>
    <xf numFmtId="204" fontId="20" fillId="0" borderId="34" xfId="58" applyNumberFormat="1" applyFont="1" applyFill="1" applyBorder="1" applyAlignment="1">
      <alignment horizontal="center" vertical="center"/>
    </xf>
    <xf numFmtId="204" fontId="20" fillId="0" borderId="46" xfId="58" applyNumberFormat="1" applyFont="1" applyFill="1" applyBorder="1" applyAlignment="1">
      <alignment horizontal="center" vertical="center"/>
    </xf>
    <xf numFmtId="204" fontId="19" fillId="0" borderId="47" xfId="58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209" fontId="1" fillId="0" borderId="0" xfId="0" applyNumberFormat="1" applyFont="1" applyAlignment="1">
      <alignment horizontal="center" vertical="center"/>
    </xf>
    <xf numFmtId="49" fontId="45" fillId="0" borderId="75" xfId="0" applyNumberFormat="1" applyFont="1" applyFill="1" applyBorder="1" applyAlignment="1">
      <alignment vertical="top" wrapText="1"/>
    </xf>
    <xf numFmtId="49" fontId="25" fillId="33" borderId="75" xfId="0" applyNumberFormat="1" applyFont="1" applyFill="1" applyBorder="1" applyAlignment="1">
      <alignment horizontal="center" vertical="center" wrapText="1"/>
    </xf>
    <xf numFmtId="204" fontId="17" fillId="0" borderId="75" xfId="0" applyNumberFormat="1" applyFont="1" applyBorder="1" applyAlignment="1">
      <alignment horizontal="center"/>
    </xf>
    <xf numFmtId="204" fontId="21" fillId="0" borderId="72" xfId="0" applyNumberFormat="1" applyFont="1" applyBorder="1" applyAlignment="1">
      <alignment/>
    </xf>
    <xf numFmtId="209" fontId="19" fillId="0" borderId="0" xfId="0" applyNumberFormat="1" applyFont="1" applyFill="1" applyBorder="1" applyAlignment="1">
      <alignment horizontal="center" vertical="center" wrapText="1"/>
    </xf>
    <xf numFmtId="209" fontId="19" fillId="0" borderId="0" xfId="0" applyNumberFormat="1" applyFont="1" applyFill="1" applyBorder="1" applyAlignment="1">
      <alignment/>
    </xf>
    <xf numFmtId="209" fontId="32" fillId="0" borderId="0" xfId="0" applyNumberFormat="1" applyFont="1" applyFill="1" applyBorder="1" applyAlignment="1">
      <alignment/>
    </xf>
    <xf numFmtId="206" fontId="17" fillId="0" borderId="23" xfId="58" applyNumberFormat="1" applyFont="1" applyFill="1" applyBorder="1" applyAlignment="1">
      <alignment horizontal="center" vertical="center" wrapText="1"/>
    </xf>
    <xf numFmtId="206" fontId="17" fillId="0" borderId="25" xfId="58" applyNumberFormat="1" applyFont="1" applyFill="1" applyBorder="1" applyAlignment="1">
      <alignment horizontal="center" vertical="center" wrapText="1"/>
    </xf>
    <xf numFmtId="206" fontId="21" fillId="0" borderId="23" xfId="58" applyNumberFormat="1" applyFont="1" applyFill="1" applyBorder="1" applyAlignment="1">
      <alignment horizontal="center" vertical="center" wrapText="1"/>
    </xf>
    <xf numFmtId="206" fontId="21" fillId="0" borderId="25" xfId="58" applyNumberFormat="1" applyFont="1" applyFill="1" applyBorder="1" applyAlignment="1">
      <alignment horizontal="center" vertical="center" wrapText="1"/>
    </xf>
    <xf numFmtId="206" fontId="21" fillId="33" borderId="25" xfId="58" applyNumberFormat="1" applyFont="1" applyFill="1" applyBorder="1" applyAlignment="1">
      <alignment horizontal="center" vertical="center" wrapText="1"/>
    </xf>
    <xf numFmtId="206" fontId="17" fillId="0" borderId="18" xfId="58" applyNumberFormat="1" applyFont="1" applyFill="1" applyBorder="1" applyAlignment="1">
      <alignment horizontal="center" vertical="center" wrapText="1"/>
    </xf>
    <xf numFmtId="206" fontId="17" fillId="0" borderId="40" xfId="58" applyNumberFormat="1" applyFont="1" applyFill="1" applyBorder="1" applyAlignment="1">
      <alignment horizontal="center" vertical="center" wrapText="1"/>
    </xf>
    <xf numFmtId="206" fontId="17" fillId="0" borderId="23" xfId="58" applyNumberFormat="1" applyFont="1" applyBorder="1" applyAlignment="1">
      <alignment horizontal="center" vertical="center" wrapText="1"/>
    </xf>
    <xf numFmtId="206" fontId="21" fillId="35" borderId="23" xfId="58" applyNumberFormat="1" applyFont="1" applyFill="1" applyBorder="1" applyAlignment="1">
      <alignment horizontal="center" vertical="center" wrapText="1"/>
    </xf>
    <xf numFmtId="206" fontId="21" fillId="0" borderId="25" xfId="58" applyNumberFormat="1" applyFont="1" applyBorder="1" applyAlignment="1">
      <alignment horizontal="center" vertical="center" wrapText="1"/>
    </xf>
    <xf numFmtId="206" fontId="21" fillId="33" borderId="32" xfId="58" applyNumberFormat="1" applyFont="1" applyFill="1" applyBorder="1" applyAlignment="1">
      <alignment horizontal="center" vertical="center" wrapText="1"/>
    </xf>
    <xf numFmtId="206" fontId="47" fillId="0" borderId="76" xfId="58" applyNumberFormat="1" applyFont="1" applyFill="1" applyBorder="1" applyAlignment="1">
      <alignment horizontal="center" vertical="center" wrapText="1"/>
    </xf>
    <xf numFmtId="206" fontId="21" fillId="0" borderId="47" xfId="58" applyNumberFormat="1" applyFont="1" applyFill="1" applyBorder="1" applyAlignment="1">
      <alignment horizontal="center" vertical="center" wrapText="1"/>
    </xf>
    <xf numFmtId="206" fontId="20" fillId="0" borderId="13" xfId="58" applyNumberFormat="1" applyFont="1" applyBorder="1" applyAlignment="1">
      <alignment horizontal="center" vertical="center"/>
    </xf>
    <xf numFmtId="206" fontId="20" fillId="0" borderId="14" xfId="58" applyNumberFormat="1" applyFont="1" applyFill="1" applyBorder="1" applyAlignment="1">
      <alignment horizontal="center" vertical="center" wrapText="1"/>
    </xf>
    <xf numFmtId="206" fontId="20" fillId="0" borderId="15" xfId="58" applyNumberFormat="1" applyFont="1" applyFill="1" applyBorder="1" applyAlignment="1">
      <alignment horizontal="center" vertical="center" wrapText="1"/>
    </xf>
    <xf numFmtId="206" fontId="20" fillId="0" borderId="20" xfId="58" applyNumberFormat="1" applyFont="1" applyFill="1" applyBorder="1" applyAlignment="1">
      <alignment horizontal="center" vertical="center"/>
    </xf>
    <xf numFmtId="206" fontId="20" fillId="0" borderId="40" xfId="58" applyNumberFormat="1" applyFont="1" applyFill="1" applyBorder="1" applyAlignment="1">
      <alignment horizontal="center" vertical="center"/>
    </xf>
    <xf numFmtId="206" fontId="19" fillId="0" borderId="20" xfId="58" applyNumberFormat="1" applyFont="1" applyFill="1" applyBorder="1" applyAlignment="1">
      <alignment horizontal="center" vertical="center"/>
    </xf>
    <xf numFmtId="206" fontId="19" fillId="0" borderId="17" xfId="58" applyNumberFormat="1" applyFont="1" applyFill="1" applyBorder="1" applyAlignment="1">
      <alignment horizontal="center" vertical="center"/>
    </xf>
    <xf numFmtId="206" fontId="19" fillId="0" borderId="40" xfId="58" applyNumberFormat="1" applyFont="1" applyFill="1" applyBorder="1" applyAlignment="1">
      <alignment horizontal="center" vertical="center"/>
    </xf>
    <xf numFmtId="206" fontId="32" fillId="0" borderId="21" xfId="58" applyNumberFormat="1" applyFont="1" applyFill="1" applyBorder="1" applyAlignment="1">
      <alignment horizontal="center" vertical="center"/>
    </xf>
    <xf numFmtId="206" fontId="32" fillId="0" borderId="26" xfId="58" applyNumberFormat="1" applyFont="1" applyFill="1" applyBorder="1" applyAlignment="1">
      <alignment horizontal="center" vertical="center"/>
    </xf>
    <xf numFmtId="206" fontId="32" fillId="0" borderId="25" xfId="58" applyNumberFormat="1" applyFont="1" applyFill="1" applyBorder="1" applyAlignment="1">
      <alignment horizontal="center" vertical="center"/>
    </xf>
    <xf numFmtId="206" fontId="20" fillId="0" borderId="21" xfId="58" applyNumberFormat="1" applyFont="1" applyFill="1" applyBorder="1" applyAlignment="1">
      <alignment horizontal="center" vertical="center"/>
    </xf>
    <xf numFmtId="206" fontId="20" fillId="0" borderId="26" xfId="58" applyNumberFormat="1" applyFont="1" applyFill="1" applyBorder="1" applyAlignment="1">
      <alignment horizontal="center" vertical="center"/>
    </xf>
    <xf numFmtId="206" fontId="20" fillId="0" borderId="25" xfId="58" applyNumberFormat="1" applyFont="1" applyFill="1" applyBorder="1" applyAlignment="1">
      <alignment horizontal="center" vertical="center"/>
    </xf>
    <xf numFmtId="206" fontId="19" fillId="0" borderId="21" xfId="58" applyNumberFormat="1" applyFont="1" applyFill="1" applyBorder="1" applyAlignment="1">
      <alignment horizontal="center" vertical="center"/>
    </xf>
    <xf numFmtId="206" fontId="19" fillId="0" borderId="26" xfId="58" applyNumberFormat="1" applyFont="1" applyFill="1" applyBorder="1" applyAlignment="1">
      <alignment horizontal="center" vertical="center"/>
    </xf>
    <xf numFmtId="206" fontId="19" fillId="0" borderId="25" xfId="58" applyNumberFormat="1" applyFont="1" applyFill="1" applyBorder="1" applyAlignment="1">
      <alignment horizontal="center" vertical="center"/>
    </xf>
    <xf numFmtId="206" fontId="32" fillId="0" borderId="21" xfId="0" applyNumberFormat="1" applyFont="1" applyFill="1" applyBorder="1" applyAlignment="1">
      <alignment horizontal="center" vertical="center"/>
    </xf>
    <xf numFmtId="206" fontId="32" fillId="0" borderId="26" xfId="0" applyNumberFormat="1" applyFont="1" applyFill="1" applyBorder="1" applyAlignment="1">
      <alignment horizontal="center" vertical="center"/>
    </xf>
    <xf numFmtId="206" fontId="32" fillId="0" borderId="25" xfId="0" applyNumberFormat="1" applyFont="1" applyFill="1" applyBorder="1" applyAlignment="1">
      <alignment horizontal="center" vertical="center"/>
    </xf>
    <xf numFmtId="206" fontId="20" fillId="0" borderId="21" xfId="0" applyNumberFormat="1" applyFont="1" applyFill="1" applyBorder="1" applyAlignment="1">
      <alignment horizontal="center" vertical="center"/>
    </xf>
    <xf numFmtId="206" fontId="20" fillId="0" borderId="26" xfId="0" applyNumberFormat="1" applyFont="1" applyFill="1" applyBorder="1" applyAlignment="1">
      <alignment horizontal="center" vertical="center"/>
    </xf>
    <xf numFmtId="206" fontId="19" fillId="0" borderId="20" xfId="0" applyNumberFormat="1" applyFont="1" applyFill="1" applyBorder="1" applyAlignment="1">
      <alignment horizontal="center" vertical="center"/>
    </xf>
    <xf numFmtId="206" fontId="19" fillId="0" borderId="17" xfId="0" applyNumberFormat="1" applyFont="1" applyFill="1" applyBorder="1" applyAlignment="1">
      <alignment horizontal="center" vertical="center"/>
    </xf>
    <xf numFmtId="206" fontId="19" fillId="0" borderId="25" xfId="0" applyNumberFormat="1" applyFont="1" applyFill="1" applyBorder="1" applyAlignment="1">
      <alignment horizontal="center" vertical="center"/>
    </xf>
    <xf numFmtId="206" fontId="20" fillId="0" borderId="25" xfId="0" applyNumberFormat="1" applyFont="1" applyFill="1" applyBorder="1" applyAlignment="1">
      <alignment horizontal="center" vertical="center"/>
    </xf>
    <xf numFmtId="206" fontId="19" fillId="0" borderId="21" xfId="0" applyNumberFormat="1" applyFont="1" applyFill="1" applyBorder="1" applyAlignment="1">
      <alignment horizontal="center" vertical="center"/>
    </xf>
    <xf numFmtId="206" fontId="19" fillId="0" borderId="26" xfId="0" applyNumberFormat="1" applyFont="1" applyFill="1" applyBorder="1" applyAlignment="1">
      <alignment horizontal="center" vertical="center"/>
    </xf>
    <xf numFmtId="206" fontId="19" fillId="0" borderId="23" xfId="0" applyNumberFormat="1" applyFont="1" applyFill="1" applyBorder="1" applyAlignment="1">
      <alignment/>
    </xf>
    <xf numFmtId="206" fontId="19" fillId="0" borderId="38" xfId="58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8" fillId="0" borderId="0" xfId="0" applyFont="1" applyAlignment="1">
      <alignment horizontal="left" vertical="top" wrapText="1" indent="3"/>
    </xf>
    <xf numFmtId="0" fontId="28" fillId="0" borderId="42" xfId="0" applyFont="1" applyBorder="1" applyAlignment="1">
      <alignment horizontal="right" vertical="center" wrapText="1"/>
    </xf>
    <xf numFmtId="0" fontId="43" fillId="0" borderId="0" xfId="0" applyFont="1" applyAlignment="1">
      <alignment vertical="center"/>
    </xf>
    <xf numFmtId="0" fontId="20" fillId="0" borderId="0" xfId="0" applyFont="1" applyAlignment="1">
      <alignment horizontal="center"/>
    </xf>
    <xf numFmtId="0" fontId="17" fillId="0" borderId="65" xfId="0" applyFont="1" applyFill="1" applyBorder="1" applyAlignment="1">
      <alignment horizontal="center" vertical="center" wrapText="1"/>
    </xf>
    <xf numFmtId="0" fontId="17" fillId="0" borderId="41" xfId="0" applyFont="1" applyFill="1" applyBorder="1" applyAlignment="1">
      <alignment horizontal="center" vertical="center" wrapText="1"/>
    </xf>
    <xf numFmtId="0" fontId="17" fillId="0" borderId="66" xfId="0" applyFont="1" applyFill="1" applyBorder="1" applyAlignment="1">
      <alignment horizontal="center" vertical="center" wrapText="1"/>
    </xf>
    <xf numFmtId="0" fontId="17" fillId="0" borderId="42" xfId="0" applyFont="1" applyFill="1" applyBorder="1" applyAlignment="1">
      <alignment horizontal="center" vertical="center" wrapText="1"/>
    </xf>
    <xf numFmtId="0" fontId="17" fillId="0" borderId="36" xfId="0" applyFont="1" applyFill="1" applyBorder="1" applyAlignment="1">
      <alignment horizontal="center" vertical="center" wrapText="1"/>
    </xf>
    <xf numFmtId="0" fontId="17" fillId="0" borderId="77" xfId="0" applyFont="1" applyFill="1" applyBorder="1" applyAlignment="1">
      <alignment horizontal="center" vertical="center" wrapText="1"/>
    </xf>
    <xf numFmtId="0" fontId="17" fillId="0" borderId="65" xfId="0" applyNumberFormat="1" applyFont="1" applyFill="1" applyBorder="1" applyAlignment="1">
      <alignment horizontal="center" vertical="center" wrapText="1" readingOrder="1"/>
    </xf>
    <xf numFmtId="0" fontId="17" fillId="0" borderId="41" xfId="0" applyNumberFormat="1" applyFont="1" applyFill="1" applyBorder="1" applyAlignment="1">
      <alignment horizontal="center" vertical="center" wrapText="1" readingOrder="1"/>
    </xf>
    <xf numFmtId="194" fontId="20" fillId="0" borderId="0" xfId="0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5" fillId="0" borderId="36" xfId="0" applyFont="1" applyFill="1" applyBorder="1" applyAlignment="1">
      <alignment horizontal="center" vertical="center"/>
    </xf>
    <xf numFmtId="0" fontId="25" fillId="0" borderId="77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wrapText="1"/>
    </xf>
    <xf numFmtId="0" fontId="17" fillId="0" borderId="67" xfId="0" applyFont="1" applyFill="1" applyBorder="1" applyAlignment="1">
      <alignment horizontal="center" vertical="center" wrapText="1"/>
    </xf>
    <xf numFmtId="0" fontId="17" fillId="0" borderId="71" xfId="0" applyFont="1" applyFill="1" applyBorder="1" applyAlignment="1">
      <alignment horizontal="center" vertical="center" wrapText="1"/>
    </xf>
    <xf numFmtId="0" fontId="24" fillId="0" borderId="68" xfId="0" applyFont="1" applyFill="1" applyBorder="1" applyAlignment="1">
      <alignment horizontal="center" vertical="center" wrapText="1"/>
    </xf>
    <xf numFmtId="0" fontId="24" fillId="0" borderId="75" xfId="0" applyFont="1" applyFill="1" applyBorder="1" applyAlignment="1">
      <alignment horizontal="center" vertical="center" wrapText="1"/>
    </xf>
    <xf numFmtId="195" fontId="24" fillId="0" borderId="68" xfId="0" applyNumberFormat="1" applyFont="1" applyFill="1" applyBorder="1" applyAlignment="1">
      <alignment horizontal="center" vertical="center" wrapText="1"/>
    </xf>
    <xf numFmtId="195" fontId="24" fillId="0" borderId="75" xfId="0" applyNumberFormat="1" applyFont="1" applyFill="1" applyBorder="1" applyAlignment="1">
      <alignment horizontal="center" vertical="center" wrapText="1"/>
    </xf>
    <xf numFmtId="195" fontId="24" fillId="0" borderId="74" xfId="0" applyNumberFormat="1" applyFont="1" applyFill="1" applyBorder="1" applyAlignment="1">
      <alignment horizontal="center" vertical="center" wrapText="1"/>
    </xf>
    <xf numFmtId="195" fontId="24" fillId="0" borderId="72" xfId="0" applyNumberFormat="1" applyFont="1" applyFill="1" applyBorder="1" applyAlignment="1">
      <alignment horizontal="center" vertical="center" wrapText="1"/>
    </xf>
    <xf numFmtId="49" fontId="28" fillId="0" borderId="0" xfId="0" applyNumberFormat="1" applyFont="1" applyFill="1" applyBorder="1" applyAlignment="1">
      <alignment horizontal="center" vertical="center" wrapText="1"/>
    </xf>
    <xf numFmtId="0" fontId="20" fillId="33" borderId="0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wrapText="1"/>
    </xf>
    <xf numFmtId="0" fontId="17" fillId="0" borderId="65" xfId="0" applyFont="1" applyBorder="1" applyAlignment="1">
      <alignment horizontal="center" vertical="center" wrapText="1"/>
    </xf>
    <xf numFmtId="0" fontId="17" fillId="0" borderId="41" xfId="0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/>
    </xf>
    <xf numFmtId="0" fontId="17" fillId="0" borderId="77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7" fillId="33" borderId="65" xfId="0" applyFont="1" applyFill="1" applyBorder="1" applyAlignment="1">
      <alignment horizontal="center" vertical="center" wrapText="1"/>
    </xf>
    <xf numFmtId="0" fontId="17" fillId="33" borderId="41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22" fillId="0" borderId="42" xfId="0" applyFont="1" applyFill="1" applyBorder="1" applyAlignment="1">
      <alignment horizontal="right"/>
    </xf>
    <xf numFmtId="0" fontId="30" fillId="33" borderId="65" xfId="0" applyFont="1" applyFill="1" applyBorder="1" applyAlignment="1">
      <alignment horizontal="center" vertical="center" wrapText="1"/>
    </xf>
    <xf numFmtId="0" fontId="30" fillId="33" borderId="41" xfId="0" applyFont="1" applyFill="1" applyBorder="1" applyAlignment="1">
      <alignment horizontal="center" vertical="center" wrapText="1"/>
    </xf>
    <xf numFmtId="0" fontId="30" fillId="33" borderId="36" xfId="0" applyFont="1" applyFill="1" applyBorder="1" applyAlignment="1">
      <alignment horizontal="center" vertical="center" wrapText="1"/>
    </xf>
    <xf numFmtId="0" fontId="30" fillId="33" borderId="77" xfId="0" applyFont="1" applyFill="1" applyBorder="1" applyAlignment="1">
      <alignment horizontal="center" vertical="center" wrapText="1"/>
    </xf>
    <xf numFmtId="0" fontId="30" fillId="0" borderId="65" xfId="0" applyFont="1" applyBorder="1" applyAlignment="1">
      <alignment horizontal="center" vertical="center" wrapText="1"/>
    </xf>
    <xf numFmtId="0" fontId="30" fillId="0" borderId="41" xfId="0" applyFont="1" applyBorder="1" applyAlignment="1">
      <alignment horizontal="center" vertical="center" wrapText="1"/>
    </xf>
    <xf numFmtId="0" fontId="30" fillId="0" borderId="36" xfId="0" applyFont="1" applyBorder="1" applyAlignment="1">
      <alignment horizontal="center" vertical="center"/>
    </xf>
    <xf numFmtId="0" fontId="30" fillId="0" borderId="77" xfId="0" applyFont="1" applyBorder="1" applyAlignment="1">
      <alignment horizontal="center" vertical="center"/>
    </xf>
    <xf numFmtId="195" fontId="24" fillId="0" borderId="74" xfId="0" applyNumberFormat="1" applyFont="1" applyFill="1" applyBorder="1" applyAlignment="1">
      <alignment horizontal="center" vertical="center" textRotation="90" wrapText="1"/>
    </xf>
    <xf numFmtId="195" fontId="24" fillId="0" borderId="72" xfId="0" applyNumberFormat="1" applyFont="1" applyFill="1" applyBorder="1" applyAlignment="1">
      <alignment horizontal="center" vertical="center" textRotation="90" wrapText="1"/>
    </xf>
    <xf numFmtId="194" fontId="22" fillId="0" borderId="0" xfId="0" applyNumberFormat="1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/>
    </xf>
    <xf numFmtId="0" fontId="24" fillId="0" borderId="68" xfId="0" applyFont="1" applyFill="1" applyBorder="1" applyAlignment="1">
      <alignment horizontal="center" vertical="center" textRotation="90" wrapText="1"/>
    </xf>
    <xf numFmtId="0" fontId="24" fillId="0" borderId="75" xfId="0" applyFont="1" applyFill="1" applyBorder="1" applyAlignment="1">
      <alignment horizontal="center" vertical="center" textRotation="90" wrapText="1"/>
    </xf>
    <xf numFmtId="195" fontId="24" fillId="0" borderId="68" xfId="0" applyNumberFormat="1" applyFont="1" applyFill="1" applyBorder="1" applyAlignment="1">
      <alignment horizontal="center" vertical="center" textRotation="90" wrapText="1"/>
    </xf>
    <xf numFmtId="195" fontId="24" fillId="0" borderId="75" xfId="0" applyNumberFormat="1" applyFont="1" applyFill="1" applyBorder="1" applyAlignment="1">
      <alignment horizontal="center" vertical="center" textRotation="90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0"/>
  <sheetViews>
    <sheetView tabSelected="1" zoomScalePageLayoutView="0" workbookViewId="0" topLeftCell="A1">
      <selection activeCell="F144" sqref="F144"/>
    </sheetView>
  </sheetViews>
  <sheetFormatPr defaultColWidth="9.140625" defaultRowHeight="12.75"/>
  <cols>
    <col min="1" max="1" width="6.8515625" style="338" bestFit="1" customWidth="1"/>
    <col min="2" max="2" width="44.28125" style="338" customWidth="1"/>
    <col min="3" max="3" width="10.140625" style="338" customWidth="1"/>
    <col min="4" max="4" width="16.57421875" style="338" customWidth="1"/>
    <col min="5" max="5" width="18.140625" style="338" customWidth="1"/>
    <col min="6" max="6" width="17.140625" style="338" customWidth="1"/>
    <col min="7" max="7" width="9.140625" style="338" customWidth="1"/>
    <col min="8" max="8" width="13.28125" style="338" bestFit="1" customWidth="1"/>
    <col min="9" max="9" width="14.28125" style="338" customWidth="1"/>
    <col min="10" max="16384" width="9.140625" style="338" customWidth="1"/>
  </cols>
  <sheetData>
    <row r="1" spans="1:6" s="121" customFormat="1" ht="15" customHeight="1">
      <c r="A1" s="442"/>
      <c r="B1" s="442"/>
      <c r="C1" s="442"/>
      <c r="D1" s="442"/>
      <c r="E1" s="583" t="s">
        <v>834</v>
      </c>
      <c r="F1" s="583"/>
    </row>
    <row r="2" spans="1:6" s="121" customFormat="1" ht="15" customHeight="1">
      <c r="A2" s="442"/>
      <c r="B2" s="442"/>
      <c r="C2" s="442"/>
      <c r="D2" s="442"/>
      <c r="E2" s="583"/>
      <c r="F2" s="583"/>
    </row>
    <row r="3" spans="1:6" s="121" customFormat="1" ht="15" customHeight="1">
      <c r="A3" s="442"/>
      <c r="B3" s="442"/>
      <c r="C3" s="442"/>
      <c r="D3" s="442"/>
      <c r="E3" s="583"/>
      <c r="F3" s="583"/>
    </row>
    <row r="4" spans="1:6" s="121" customFormat="1" ht="15" customHeight="1">
      <c r="A4" s="442"/>
      <c r="B4" s="442"/>
      <c r="C4" s="442"/>
      <c r="D4" s="442"/>
      <c r="E4" s="583"/>
      <c r="F4" s="583"/>
    </row>
    <row r="5" spans="1:6" s="122" customFormat="1" ht="17.25">
      <c r="A5" s="442"/>
      <c r="B5" s="442"/>
      <c r="C5" s="442"/>
      <c r="D5" s="442"/>
      <c r="E5" s="583"/>
      <c r="F5" s="583"/>
    </row>
    <row r="6" spans="1:6" s="122" customFormat="1" ht="20.25">
      <c r="A6" s="585" t="s">
        <v>786</v>
      </c>
      <c r="B6" s="585"/>
      <c r="C6" s="585"/>
      <c r="D6" s="585"/>
      <c r="E6" s="585"/>
      <c r="F6" s="585"/>
    </row>
    <row r="7" spans="1:6" s="121" customFormat="1" ht="15" customHeight="1">
      <c r="A7" s="586" t="s">
        <v>787</v>
      </c>
      <c r="B7" s="586"/>
      <c r="C7" s="586"/>
      <c r="D7" s="586"/>
      <c r="E7" s="586"/>
      <c r="F7" s="586"/>
    </row>
    <row r="8" spans="1:6" s="121" customFormat="1" ht="18" thickBot="1">
      <c r="A8" s="442"/>
      <c r="B8" s="442"/>
      <c r="C8" s="442"/>
      <c r="D8" s="442"/>
      <c r="E8" s="584" t="s">
        <v>791</v>
      </c>
      <c r="F8" s="584"/>
    </row>
    <row r="9" spans="1:6" s="355" customFormat="1" ht="71.25" customHeight="1" thickBot="1">
      <c r="A9" s="587" t="s">
        <v>200</v>
      </c>
      <c r="B9" s="589" t="s">
        <v>201</v>
      </c>
      <c r="C9" s="587" t="s">
        <v>202</v>
      </c>
      <c r="D9" s="589" t="s">
        <v>370</v>
      </c>
      <c r="E9" s="591" t="s">
        <v>456</v>
      </c>
      <c r="F9" s="592"/>
    </row>
    <row r="10" spans="1:6" s="356" customFormat="1" ht="15" thickBot="1">
      <c r="A10" s="588"/>
      <c r="B10" s="590"/>
      <c r="C10" s="588"/>
      <c r="D10" s="590"/>
      <c r="E10" s="335" t="s">
        <v>371</v>
      </c>
      <c r="F10" s="377" t="s">
        <v>372</v>
      </c>
    </row>
    <row r="11" spans="1:6" s="357" customFormat="1" ht="28.5" customHeight="1" thickBot="1">
      <c r="A11" s="373" t="s">
        <v>79</v>
      </c>
      <c r="B11" s="374">
        <v>2</v>
      </c>
      <c r="C11" s="375">
        <v>3</v>
      </c>
      <c r="D11" s="375">
        <v>4</v>
      </c>
      <c r="E11" s="375">
        <v>5</v>
      </c>
      <c r="F11" s="376">
        <v>6</v>
      </c>
    </row>
    <row r="12" spans="1:9" s="337" customFormat="1" ht="37.5" customHeight="1">
      <c r="A12" s="371">
        <v>1000</v>
      </c>
      <c r="B12" s="372" t="s">
        <v>788</v>
      </c>
      <c r="C12" s="343"/>
      <c r="D12" s="544">
        <f>+E12+F12</f>
        <v>32409000</v>
      </c>
      <c r="E12" s="544">
        <f>+E14+E24+E77+E96+E46</f>
        <v>0</v>
      </c>
      <c r="F12" s="545">
        <f>+F89+F135+F140</f>
        <v>32409000</v>
      </c>
      <c r="H12" s="451"/>
      <c r="I12" s="451"/>
    </row>
    <row r="13" spans="1:6" s="337" customFormat="1" ht="28.5" customHeight="1" hidden="1">
      <c r="A13" s="362"/>
      <c r="B13" s="346" t="s">
        <v>203</v>
      </c>
      <c r="C13" s="358"/>
      <c r="D13" s="541"/>
      <c r="E13" s="541"/>
      <c r="F13" s="542"/>
    </row>
    <row r="14" spans="1:6" s="355" customFormat="1" ht="28.5" customHeight="1" hidden="1">
      <c r="A14" s="363">
        <v>1100</v>
      </c>
      <c r="B14" s="359" t="s">
        <v>204</v>
      </c>
      <c r="C14" s="350">
        <v>7100</v>
      </c>
      <c r="D14" s="539">
        <f>+E14</f>
        <v>0</v>
      </c>
      <c r="E14" s="539">
        <f>+E17+E21</f>
        <v>0</v>
      </c>
      <c r="F14" s="540" t="s">
        <v>362</v>
      </c>
    </row>
    <row r="15" spans="1:6" s="337" customFormat="1" ht="28.5" customHeight="1" hidden="1">
      <c r="A15" s="362"/>
      <c r="B15" s="360" t="s">
        <v>205</v>
      </c>
      <c r="C15" s="341"/>
      <c r="D15" s="541"/>
      <c r="E15" s="541"/>
      <c r="F15" s="542"/>
    </row>
    <row r="16" spans="1:6" s="355" customFormat="1" ht="28.5" customHeight="1" hidden="1">
      <c r="A16" s="362"/>
      <c r="B16" s="360" t="s">
        <v>206</v>
      </c>
      <c r="C16" s="341"/>
      <c r="D16" s="541"/>
      <c r="E16" s="541"/>
      <c r="F16" s="542"/>
    </row>
    <row r="17" spans="1:6" s="337" customFormat="1" ht="28.5" customHeight="1" hidden="1">
      <c r="A17" s="363">
        <v>1110</v>
      </c>
      <c r="B17" s="349" t="s">
        <v>207</v>
      </c>
      <c r="C17" s="350">
        <v>7131</v>
      </c>
      <c r="D17" s="539">
        <f>+E17</f>
        <v>0</v>
      </c>
      <c r="E17" s="539">
        <f>+E19+E20</f>
        <v>0</v>
      </c>
      <c r="F17" s="540" t="s">
        <v>362</v>
      </c>
    </row>
    <row r="18" spans="1:6" ht="28.5" customHeight="1" hidden="1">
      <c r="A18" s="362"/>
      <c r="B18" s="360" t="s">
        <v>206</v>
      </c>
      <c r="C18" s="341"/>
      <c r="D18" s="541"/>
      <c r="E18" s="541"/>
      <c r="F18" s="542"/>
    </row>
    <row r="19" spans="1:6" ht="28.5" customHeight="1" hidden="1">
      <c r="A19" s="364" t="s">
        <v>390</v>
      </c>
      <c r="B19" s="339" t="s">
        <v>208</v>
      </c>
      <c r="C19" s="340"/>
      <c r="D19" s="541">
        <f>+E19</f>
        <v>0</v>
      </c>
      <c r="E19" s="541"/>
      <c r="F19" s="542" t="s">
        <v>362</v>
      </c>
    </row>
    <row r="20" spans="1:6" s="355" customFormat="1" ht="28.5" customHeight="1" hidden="1">
      <c r="A20" s="364" t="s">
        <v>391</v>
      </c>
      <c r="B20" s="339" t="s">
        <v>209</v>
      </c>
      <c r="C20" s="340"/>
      <c r="D20" s="541">
        <f>+E20</f>
        <v>0</v>
      </c>
      <c r="E20" s="541"/>
      <c r="F20" s="542" t="s">
        <v>362</v>
      </c>
    </row>
    <row r="21" spans="1:6" s="337" customFormat="1" ht="28.5" customHeight="1" hidden="1">
      <c r="A21" s="363">
        <v>1120</v>
      </c>
      <c r="B21" s="349" t="s">
        <v>210</v>
      </c>
      <c r="C21" s="350">
        <v>7136</v>
      </c>
      <c r="D21" s="539">
        <f>+E21</f>
        <v>0</v>
      </c>
      <c r="E21" s="539">
        <f>+E23</f>
        <v>0</v>
      </c>
      <c r="F21" s="540" t="s">
        <v>362</v>
      </c>
    </row>
    <row r="22" spans="1:6" ht="28.5" customHeight="1" hidden="1">
      <c r="A22" s="362"/>
      <c r="B22" s="360" t="s">
        <v>206</v>
      </c>
      <c r="C22" s="341"/>
      <c r="D22" s="541"/>
      <c r="E22" s="541"/>
      <c r="F22" s="542"/>
    </row>
    <row r="23" spans="1:6" s="355" customFormat="1" ht="28.5" customHeight="1" hidden="1">
      <c r="A23" s="364" t="s">
        <v>392</v>
      </c>
      <c r="B23" s="339" t="s">
        <v>211</v>
      </c>
      <c r="C23" s="340"/>
      <c r="D23" s="541">
        <f>+E23</f>
        <v>0</v>
      </c>
      <c r="E23" s="541"/>
      <c r="F23" s="542" t="s">
        <v>362</v>
      </c>
    </row>
    <row r="24" spans="1:6" s="337" customFormat="1" ht="37.5" customHeight="1" hidden="1">
      <c r="A24" s="363">
        <v>1130</v>
      </c>
      <c r="B24" s="349" t="s">
        <v>212</v>
      </c>
      <c r="C24" s="350">
        <v>7145</v>
      </c>
      <c r="D24" s="539">
        <f>+E24</f>
        <v>0</v>
      </c>
      <c r="E24" s="539">
        <f>+E26</f>
        <v>0</v>
      </c>
      <c r="F24" s="540" t="s">
        <v>362</v>
      </c>
    </row>
    <row r="25" spans="1:6" ht="13.5" hidden="1">
      <c r="A25" s="362"/>
      <c r="B25" s="360" t="s">
        <v>206</v>
      </c>
      <c r="C25" s="341"/>
      <c r="D25" s="541"/>
      <c r="E25" s="541"/>
      <c r="F25" s="542"/>
    </row>
    <row r="26" spans="1:6" s="337" customFormat="1" ht="28.5" customHeight="1" hidden="1">
      <c r="A26" s="364" t="s">
        <v>393</v>
      </c>
      <c r="B26" s="339" t="s">
        <v>213</v>
      </c>
      <c r="C26" s="340">
        <v>71452</v>
      </c>
      <c r="D26" s="539">
        <f>+E26</f>
        <v>0</v>
      </c>
      <c r="E26" s="539">
        <f>+E31+E35+E37+E38+E40+E42+E43+E44+E45+E41</f>
        <v>0</v>
      </c>
      <c r="F26" s="542" t="s">
        <v>362</v>
      </c>
    </row>
    <row r="27" spans="1:6" s="337" customFormat="1" ht="42" customHeight="1" hidden="1">
      <c r="A27" s="364"/>
      <c r="B27" s="339" t="s">
        <v>214</v>
      </c>
      <c r="C27" s="341"/>
      <c r="D27" s="541"/>
      <c r="E27" s="541"/>
      <c r="F27" s="542"/>
    </row>
    <row r="28" spans="1:6" s="337" customFormat="1" ht="28.5" customHeight="1" hidden="1">
      <c r="A28" s="364"/>
      <c r="B28" s="339" t="s">
        <v>206</v>
      </c>
      <c r="C28" s="341"/>
      <c r="D28" s="541"/>
      <c r="E28" s="541"/>
      <c r="F28" s="542"/>
    </row>
    <row r="29" spans="1:6" s="337" customFormat="1" ht="28.5" customHeight="1" hidden="1">
      <c r="A29" s="364" t="s">
        <v>394</v>
      </c>
      <c r="B29" s="347" t="s">
        <v>215</v>
      </c>
      <c r="C29" s="340"/>
      <c r="D29" s="541"/>
      <c r="E29" s="541"/>
      <c r="F29" s="542" t="s">
        <v>362</v>
      </c>
    </row>
    <row r="30" spans="1:6" s="337" customFormat="1" ht="28.5" customHeight="1" hidden="1">
      <c r="A30" s="365"/>
      <c r="B30" s="347" t="s">
        <v>458</v>
      </c>
      <c r="C30" s="341"/>
      <c r="D30" s="541"/>
      <c r="E30" s="541"/>
      <c r="F30" s="542"/>
    </row>
    <row r="31" spans="1:6" s="337" customFormat="1" ht="28.5" customHeight="1" hidden="1">
      <c r="A31" s="364" t="s">
        <v>395</v>
      </c>
      <c r="B31" s="344" t="s">
        <v>216</v>
      </c>
      <c r="C31" s="340"/>
      <c r="D31" s="541">
        <f>+E31</f>
        <v>0</v>
      </c>
      <c r="E31" s="541"/>
      <c r="F31" s="542" t="s">
        <v>362</v>
      </c>
    </row>
    <row r="32" spans="1:6" s="337" customFormat="1" ht="28.5" customHeight="1" hidden="1">
      <c r="A32" s="364" t="s">
        <v>396</v>
      </c>
      <c r="B32" s="344" t="s">
        <v>217</v>
      </c>
      <c r="C32" s="340"/>
      <c r="D32" s="541">
        <f aca="true" t="shared" si="0" ref="D32:D45">+E32</f>
        <v>0</v>
      </c>
      <c r="E32" s="541"/>
      <c r="F32" s="542" t="s">
        <v>362</v>
      </c>
    </row>
    <row r="33" spans="1:6" s="337" customFormat="1" ht="28.5" customHeight="1" hidden="1">
      <c r="A33" s="364" t="s">
        <v>397</v>
      </c>
      <c r="B33" s="345" t="s">
        <v>218</v>
      </c>
      <c r="C33" s="340"/>
      <c r="D33" s="541">
        <f t="shared" si="0"/>
        <v>0</v>
      </c>
      <c r="E33" s="541"/>
      <c r="F33" s="542" t="s">
        <v>362</v>
      </c>
    </row>
    <row r="34" spans="1:6" s="337" customFormat="1" ht="54" hidden="1">
      <c r="A34" s="362" t="s">
        <v>398</v>
      </c>
      <c r="B34" s="347" t="s">
        <v>219</v>
      </c>
      <c r="C34" s="340"/>
      <c r="D34" s="541">
        <f t="shared" si="0"/>
        <v>0</v>
      </c>
      <c r="E34" s="541"/>
      <c r="F34" s="542" t="s">
        <v>362</v>
      </c>
    </row>
    <row r="35" spans="1:6" s="337" customFormat="1" ht="81" customHeight="1" hidden="1">
      <c r="A35" s="364" t="s">
        <v>399</v>
      </c>
      <c r="B35" s="347" t="s">
        <v>220</v>
      </c>
      <c r="C35" s="340"/>
      <c r="D35" s="541">
        <f t="shared" si="0"/>
        <v>0</v>
      </c>
      <c r="E35" s="541"/>
      <c r="F35" s="542" t="s">
        <v>362</v>
      </c>
    </row>
    <row r="36" spans="1:6" s="337" customFormat="1" ht="28.5" customHeight="1" hidden="1">
      <c r="A36" s="364" t="s">
        <v>400</v>
      </c>
      <c r="B36" s="347" t="s">
        <v>221</v>
      </c>
      <c r="C36" s="340"/>
      <c r="D36" s="541">
        <f t="shared" si="0"/>
        <v>0</v>
      </c>
      <c r="E36" s="541"/>
      <c r="F36" s="542" t="s">
        <v>362</v>
      </c>
    </row>
    <row r="37" spans="1:6" s="337" customFormat="1" ht="77.25" customHeight="1" hidden="1">
      <c r="A37" s="364" t="s">
        <v>401</v>
      </c>
      <c r="B37" s="347" t="s">
        <v>222</v>
      </c>
      <c r="C37" s="340"/>
      <c r="D37" s="541">
        <f t="shared" si="0"/>
        <v>0</v>
      </c>
      <c r="E37" s="541"/>
      <c r="F37" s="542" t="s">
        <v>362</v>
      </c>
    </row>
    <row r="38" spans="1:6" s="337" customFormat="1" ht="73.5" customHeight="1" hidden="1">
      <c r="A38" s="364" t="s">
        <v>402</v>
      </c>
      <c r="B38" s="347" t="s">
        <v>223</v>
      </c>
      <c r="C38" s="340"/>
      <c r="D38" s="541">
        <f t="shared" si="0"/>
        <v>0</v>
      </c>
      <c r="E38" s="541">
        <v>0</v>
      </c>
      <c r="F38" s="542" t="s">
        <v>362</v>
      </c>
    </row>
    <row r="39" spans="1:6" s="337" customFormat="1" ht="28.5" customHeight="1" hidden="1">
      <c r="A39" s="364" t="s">
        <v>403</v>
      </c>
      <c r="B39" s="347" t="s">
        <v>224</v>
      </c>
      <c r="C39" s="340"/>
      <c r="D39" s="541">
        <f t="shared" si="0"/>
        <v>0</v>
      </c>
      <c r="E39" s="541">
        <v>0</v>
      </c>
      <c r="F39" s="542" t="s">
        <v>362</v>
      </c>
    </row>
    <row r="40" spans="1:6" s="337" customFormat="1" ht="37.5" customHeight="1" hidden="1">
      <c r="A40" s="364" t="s">
        <v>404</v>
      </c>
      <c r="B40" s="347" t="s">
        <v>225</v>
      </c>
      <c r="C40" s="340"/>
      <c r="D40" s="541">
        <f t="shared" si="0"/>
        <v>0</v>
      </c>
      <c r="E40" s="541"/>
      <c r="F40" s="542" t="s">
        <v>362</v>
      </c>
    </row>
    <row r="41" spans="1:6" s="355" customFormat="1" ht="28.5" customHeight="1" hidden="1">
      <c r="A41" s="364" t="s">
        <v>405</v>
      </c>
      <c r="B41" s="347" t="s">
        <v>226</v>
      </c>
      <c r="C41" s="340"/>
      <c r="D41" s="541">
        <f t="shared" si="0"/>
        <v>0</v>
      </c>
      <c r="E41" s="541">
        <v>0</v>
      </c>
      <c r="F41" s="542" t="s">
        <v>362</v>
      </c>
    </row>
    <row r="42" spans="1:6" s="337" customFormat="1" ht="39" customHeight="1" hidden="1">
      <c r="A42" s="364" t="s">
        <v>406</v>
      </c>
      <c r="B42" s="347" t="s">
        <v>227</v>
      </c>
      <c r="C42" s="340"/>
      <c r="D42" s="541">
        <f t="shared" si="0"/>
        <v>0</v>
      </c>
      <c r="E42" s="541"/>
      <c r="F42" s="542" t="s">
        <v>362</v>
      </c>
    </row>
    <row r="43" spans="1:6" ht="42" customHeight="1" hidden="1">
      <c r="A43" s="364" t="s">
        <v>730</v>
      </c>
      <c r="B43" s="347" t="s">
        <v>228</v>
      </c>
      <c r="C43" s="340"/>
      <c r="D43" s="541">
        <f t="shared" si="0"/>
        <v>0</v>
      </c>
      <c r="E43" s="541"/>
      <c r="F43" s="542" t="s">
        <v>362</v>
      </c>
    </row>
    <row r="44" spans="1:6" ht="28.5" customHeight="1" hidden="1">
      <c r="A44" s="364" t="s">
        <v>793</v>
      </c>
      <c r="B44" s="347" t="s">
        <v>794</v>
      </c>
      <c r="C44" s="340"/>
      <c r="D44" s="541">
        <f t="shared" si="0"/>
        <v>0</v>
      </c>
      <c r="E44" s="541"/>
      <c r="F44" s="542"/>
    </row>
    <row r="45" spans="1:6" ht="54" hidden="1">
      <c r="A45" s="364" t="s">
        <v>795</v>
      </c>
      <c r="B45" s="347" t="s">
        <v>796</v>
      </c>
      <c r="C45" s="340"/>
      <c r="D45" s="541">
        <f t="shared" si="0"/>
        <v>0</v>
      </c>
      <c r="E45" s="541"/>
      <c r="F45" s="542"/>
    </row>
    <row r="46" spans="1:6" s="337" customFormat="1" ht="28.5" customHeight="1" hidden="1">
      <c r="A46" s="363">
        <v>1150</v>
      </c>
      <c r="B46" s="349" t="s">
        <v>229</v>
      </c>
      <c r="C46" s="350">
        <v>7146</v>
      </c>
      <c r="D46" s="539">
        <f>+E46</f>
        <v>0</v>
      </c>
      <c r="E46" s="539">
        <f>+E48</f>
        <v>0</v>
      </c>
      <c r="F46" s="540" t="s">
        <v>362</v>
      </c>
    </row>
    <row r="47" spans="1:6" s="337" customFormat="1" ht="28.5" customHeight="1" hidden="1">
      <c r="A47" s="362"/>
      <c r="B47" s="360" t="s">
        <v>206</v>
      </c>
      <c r="C47" s="341"/>
      <c r="D47" s="541"/>
      <c r="E47" s="541"/>
      <c r="F47" s="542"/>
    </row>
    <row r="48" spans="1:6" s="337" customFormat="1" ht="28.5" customHeight="1" hidden="1">
      <c r="A48" s="364" t="s">
        <v>407</v>
      </c>
      <c r="B48" s="339" t="s">
        <v>230</v>
      </c>
      <c r="C48" s="340"/>
      <c r="D48" s="541">
        <f>+E48</f>
        <v>0</v>
      </c>
      <c r="E48" s="541">
        <f>+E51+E52</f>
        <v>0</v>
      </c>
      <c r="F48" s="542" t="s">
        <v>362</v>
      </c>
    </row>
    <row r="49" spans="1:6" s="355" customFormat="1" ht="28.5" customHeight="1" hidden="1">
      <c r="A49" s="364"/>
      <c r="B49" s="339" t="s">
        <v>231</v>
      </c>
      <c r="C49" s="341"/>
      <c r="D49" s="541"/>
      <c r="E49" s="541"/>
      <c r="F49" s="542"/>
    </row>
    <row r="50" spans="1:6" s="337" customFormat="1" ht="28.5" customHeight="1" hidden="1">
      <c r="A50" s="364"/>
      <c r="B50" s="339" t="s">
        <v>206</v>
      </c>
      <c r="C50" s="341"/>
      <c r="D50" s="541"/>
      <c r="E50" s="541"/>
      <c r="F50" s="542"/>
    </row>
    <row r="51" spans="1:6" ht="108" hidden="1">
      <c r="A51" s="364" t="s">
        <v>408</v>
      </c>
      <c r="B51" s="347" t="s">
        <v>232</v>
      </c>
      <c r="C51" s="340"/>
      <c r="D51" s="541">
        <f>+E51</f>
        <v>0</v>
      </c>
      <c r="E51" s="541"/>
      <c r="F51" s="542" t="s">
        <v>362</v>
      </c>
    </row>
    <row r="52" spans="1:6" s="337" customFormat="1" ht="28.5" customHeight="1" hidden="1">
      <c r="A52" s="362" t="s">
        <v>409</v>
      </c>
      <c r="B52" s="345" t="s">
        <v>233</v>
      </c>
      <c r="C52" s="340"/>
      <c r="D52" s="541"/>
      <c r="E52" s="541"/>
      <c r="F52" s="542" t="s">
        <v>362</v>
      </c>
    </row>
    <row r="53" spans="1:6" s="337" customFormat="1" ht="28.5" customHeight="1" hidden="1">
      <c r="A53" s="363">
        <v>1160</v>
      </c>
      <c r="B53" s="349" t="s">
        <v>234</v>
      </c>
      <c r="C53" s="350">
        <v>7161</v>
      </c>
      <c r="D53" s="539"/>
      <c r="E53" s="539"/>
      <c r="F53" s="540" t="s">
        <v>362</v>
      </c>
    </row>
    <row r="54" spans="1:6" s="337" customFormat="1" ht="28.5" customHeight="1" hidden="1">
      <c r="A54" s="364"/>
      <c r="B54" s="339" t="s">
        <v>235</v>
      </c>
      <c r="C54" s="341"/>
      <c r="D54" s="541"/>
      <c r="E54" s="541"/>
      <c r="F54" s="542"/>
    </row>
    <row r="55" spans="1:6" s="337" customFormat="1" ht="28.5" customHeight="1" hidden="1">
      <c r="A55" s="362"/>
      <c r="B55" s="339" t="s">
        <v>206</v>
      </c>
      <c r="C55" s="341"/>
      <c r="D55" s="541"/>
      <c r="E55" s="541"/>
      <c r="F55" s="542"/>
    </row>
    <row r="56" spans="1:6" s="355" customFormat="1" ht="45" customHeight="1" hidden="1">
      <c r="A56" s="364" t="s">
        <v>410</v>
      </c>
      <c r="B56" s="339" t="s">
        <v>236</v>
      </c>
      <c r="C56" s="340"/>
      <c r="D56" s="541"/>
      <c r="E56" s="541"/>
      <c r="F56" s="542" t="s">
        <v>362</v>
      </c>
    </row>
    <row r="57" spans="1:6" s="337" customFormat="1" ht="28.5" customHeight="1" hidden="1">
      <c r="A57" s="364"/>
      <c r="B57" s="339" t="s">
        <v>237</v>
      </c>
      <c r="C57" s="341"/>
      <c r="D57" s="541"/>
      <c r="E57" s="541"/>
      <c r="F57" s="542"/>
    </row>
    <row r="58" spans="1:6" s="355" customFormat="1" ht="28.5" customHeight="1" hidden="1">
      <c r="A58" s="366" t="s">
        <v>411</v>
      </c>
      <c r="B58" s="347" t="s">
        <v>238</v>
      </c>
      <c r="C58" s="340"/>
      <c r="D58" s="541"/>
      <c r="E58" s="541"/>
      <c r="F58" s="542" t="s">
        <v>362</v>
      </c>
    </row>
    <row r="59" spans="1:6" s="337" customFormat="1" ht="28.5" customHeight="1" hidden="1">
      <c r="A59" s="366" t="s">
        <v>412</v>
      </c>
      <c r="B59" s="347" t="s">
        <v>239</v>
      </c>
      <c r="C59" s="340"/>
      <c r="D59" s="541"/>
      <c r="E59" s="541"/>
      <c r="F59" s="542" t="s">
        <v>362</v>
      </c>
    </row>
    <row r="60" spans="1:6" ht="66.75" customHeight="1" hidden="1">
      <c r="A60" s="366" t="s">
        <v>413</v>
      </c>
      <c r="B60" s="347" t="s">
        <v>240</v>
      </c>
      <c r="C60" s="340"/>
      <c r="D60" s="541"/>
      <c r="E60" s="541"/>
      <c r="F60" s="542" t="s">
        <v>362</v>
      </c>
    </row>
    <row r="61" spans="1:6" s="355" customFormat="1" ht="68.25" customHeight="1" hidden="1">
      <c r="A61" s="366" t="s">
        <v>363</v>
      </c>
      <c r="B61" s="339" t="s">
        <v>241</v>
      </c>
      <c r="C61" s="340"/>
      <c r="D61" s="541"/>
      <c r="E61" s="541"/>
      <c r="F61" s="542" t="s">
        <v>362</v>
      </c>
    </row>
    <row r="62" spans="1:6" s="355" customFormat="1" ht="28.5" customHeight="1" hidden="1">
      <c r="A62" s="363">
        <v>1200</v>
      </c>
      <c r="B62" s="359" t="s">
        <v>242</v>
      </c>
      <c r="C62" s="350">
        <v>7300</v>
      </c>
      <c r="D62" s="539">
        <f>+E62+F62</f>
        <v>0</v>
      </c>
      <c r="E62" s="539"/>
      <c r="F62" s="540">
        <f>+F89</f>
        <v>0</v>
      </c>
    </row>
    <row r="63" spans="1:6" ht="28.5" customHeight="1" hidden="1">
      <c r="A63" s="362"/>
      <c r="B63" s="360" t="s">
        <v>243</v>
      </c>
      <c r="C63" s="341"/>
      <c r="D63" s="541"/>
      <c r="E63" s="541"/>
      <c r="F63" s="542"/>
    </row>
    <row r="64" spans="1:6" s="355" customFormat="1" ht="28.5" customHeight="1" hidden="1">
      <c r="A64" s="362"/>
      <c r="B64" s="360" t="s">
        <v>206</v>
      </c>
      <c r="C64" s="341"/>
      <c r="D64" s="541"/>
      <c r="E64" s="541"/>
      <c r="F64" s="542"/>
    </row>
    <row r="65" spans="1:6" ht="28.5" customHeight="1" hidden="1">
      <c r="A65" s="363">
        <v>1210</v>
      </c>
      <c r="B65" s="349" t="s">
        <v>244</v>
      </c>
      <c r="C65" s="350">
        <v>7311</v>
      </c>
      <c r="D65" s="539"/>
      <c r="E65" s="539"/>
      <c r="F65" s="540" t="s">
        <v>362</v>
      </c>
    </row>
    <row r="66" spans="1:6" s="355" customFormat="1" ht="28.5" customHeight="1" hidden="1">
      <c r="A66" s="362"/>
      <c r="B66" s="360" t="s">
        <v>206</v>
      </c>
      <c r="C66" s="341"/>
      <c r="D66" s="541"/>
      <c r="E66" s="541"/>
      <c r="F66" s="542"/>
    </row>
    <row r="67" spans="1:6" ht="28.5" customHeight="1" hidden="1">
      <c r="A67" s="364" t="s">
        <v>414</v>
      </c>
      <c r="B67" s="339" t="s">
        <v>245</v>
      </c>
      <c r="C67" s="348"/>
      <c r="D67" s="541"/>
      <c r="E67" s="541"/>
      <c r="F67" s="542" t="s">
        <v>362</v>
      </c>
    </row>
    <row r="68" spans="1:6" s="355" customFormat="1" ht="28.5" customHeight="1" hidden="1">
      <c r="A68" s="367" t="s">
        <v>142</v>
      </c>
      <c r="B68" s="349" t="s">
        <v>246</v>
      </c>
      <c r="C68" s="361">
        <v>7312</v>
      </c>
      <c r="D68" s="539"/>
      <c r="E68" s="539" t="s">
        <v>362</v>
      </c>
      <c r="F68" s="542"/>
    </row>
    <row r="69" spans="1:6" s="337" customFormat="1" ht="28.5" customHeight="1" hidden="1">
      <c r="A69" s="367"/>
      <c r="B69" s="360" t="s">
        <v>206</v>
      </c>
      <c r="C69" s="350"/>
      <c r="D69" s="546"/>
      <c r="E69" s="546"/>
      <c r="F69" s="540"/>
    </row>
    <row r="70" spans="1:6" ht="84" customHeight="1" hidden="1">
      <c r="A70" s="362" t="s">
        <v>143</v>
      </c>
      <c r="B70" s="339" t="s">
        <v>247</v>
      </c>
      <c r="C70" s="348"/>
      <c r="D70" s="541"/>
      <c r="E70" s="541" t="s">
        <v>362</v>
      </c>
      <c r="F70" s="542"/>
    </row>
    <row r="71" spans="1:6" s="337" customFormat="1" ht="28.5" customHeight="1" hidden="1">
      <c r="A71" s="367" t="s">
        <v>415</v>
      </c>
      <c r="B71" s="349" t="s">
        <v>248</v>
      </c>
      <c r="C71" s="361">
        <v>7321</v>
      </c>
      <c r="D71" s="539"/>
      <c r="E71" s="539"/>
      <c r="F71" s="540" t="s">
        <v>362</v>
      </c>
    </row>
    <row r="72" spans="1:6" ht="28.5" customHeight="1" hidden="1">
      <c r="A72" s="367"/>
      <c r="B72" s="360" t="s">
        <v>206</v>
      </c>
      <c r="C72" s="350"/>
      <c r="D72" s="546"/>
      <c r="E72" s="546"/>
      <c r="F72" s="540"/>
    </row>
    <row r="73" spans="1:6" ht="69.75" customHeight="1" hidden="1">
      <c r="A73" s="364" t="s">
        <v>416</v>
      </c>
      <c r="B73" s="339" t="s">
        <v>249</v>
      </c>
      <c r="C73" s="348"/>
      <c r="D73" s="541"/>
      <c r="E73" s="541"/>
      <c r="F73" s="542" t="s">
        <v>362</v>
      </c>
    </row>
    <row r="74" spans="1:6" ht="28.5" customHeight="1" hidden="1">
      <c r="A74" s="367" t="s">
        <v>417</v>
      </c>
      <c r="B74" s="349" t="s">
        <v>250</v>
      </c>
      <c r="C74" s="361">
        <v>7322</v>
      </c>
      <c r="D74" s="539"/>
      <c r="E74" s="539" t="s">
        <v>362</v>
      </c>
      <c r="F74" s="542"/>
    </row>
    <row r="75" spans="1:6" ht="28.5" customHeight="1" hidden="1">
      <c r="A75" s="367"/>
      <c r="B75" s="360" t="s">
        <v>206</v>
      </c>
      <c r="C75" s="350"/>
      <c r="D75" s="546"/>
      <c r="E75" s="546"/>
      <c r="F75" s="540"/>
    </row>
    <row r="76" spans="1:6" ht="8.25" customHeight="1" hidden="1">
      <c r="A76" s="364" t="s">
        <v>418</v>
      </c>
      <c r="B76" s="339" t="s">
        <v>251</v>
      </c>
      <c r="C76" s="348"/>
      <c r="D76" s="541"/>
      <c r="E76" s="541" t="s">
        <v>362</v>
      </c>
      <c r="F76" s="542"/>
    </row>
    <row r="77" spans="1:6" ht="42.75" hidden="1">
      <c r="A77" s="363">
        <v>1250</v>
      </c>
      <c r="B77" s="349" t="s">
        <v>252</v>
      </c>
      <c r="C77" s="350">
        <v>7331</v>
      </c>
      <c r="D77" s="539">
        <f>+E77</f>
        <v>0</v>
      </c>
      <c r="E77" s="539">
        <f>+E80+E81+E85+E86</f>
        <v>0</v>
      </c>
      <c r="F77" s="540" t="s">
        <v>362</v>
      </c>
    </row>
    <row r="78" spans="1:6" ht="13.5" hidden="1">
      <c r="A78" s="362"/>
      <c r="B78" s="360" t="s">
        <v>253</v>
      </c>
      <c r="C78" s="341"/>
      <c r="D78" s="541"/>
      <c r="E78" s="541"/>
      <c r="F78" s="542"/>
    </row>
    <row r="79" spans="1:6" ht="28.5" customHeight="1" hidden="1">
      <c r="A79" s="362"/>
      <c r="B79" s="360" t="s">
        <v>458</v>
      </c>
      <c r="C79" s="341"/>
      <c r="D79" s="541"/>
      <c r="E79" s="541"/>
      <c r="F79" s="542"/>
    </row>
    <row r="80" spans="1:6" ht="40.5" hidden="1">
      <c r="A80" s="364" t="s">
        <v>419</v>
      </c>
      <c r="B80" s="339" t="s">
        <v>254</v>
      </c>
      <c r="C80" s="340"/>
      <c r="D80" s="541">
        <f>+E80</f>
        <v>0</v>
      </c>
      <c r="E80" s="541"/>
      <c r="F80" s="542" t="s">
        <v>362</v>
      </c>
    </row>
    <row r="81" spans="1:6" s="355" customFormat="1" ht="28.5" customHeight="1" hidden="1">
      <c r="A81" s="364" t="s">
        <v>420</v>
      </c>
      <c r="B81" s="339" t="s">
        <v>255</v>
      </c>
      <c r="C81" s="348"/>
      <c r="D81" s="541"/>
      <c r="E81" s="541"/>
      <c r="F81" s="542" t="s">
        <v>362</v>
      </c>
    </row>
    <row r="82" spans="1:6" s="337" customFormat="1" ht="28.5" customHeight="1" hidden="1">
      <c r="A82" s="364"/>
      <c r="B82" s="345" t="s">
        <v>206</v>
      </c>
      <c r="C82" s="348"/>
      <c r="D82" s="541"/>
      <c r="E82" s="541"/>
      <c r="F82" s="542"/>
    </row>
    <row r="83" spans="1:6" ht="57" customHeight="1" hidden="1">
      <c r="A83" s="364" t="s">
        <v>421</v>
      </c>
      <c r="B83" s="344" t="s">
        <v>256</v>
      </c>
      <c r="C83" s="340"/>
      <c r="D83" s="541"/>
      <c r="E83" s="541"/>
      <c r="F83" s="542" t="s">
        <v>362</v>
      </c>
    </row>
    <row r="84" spans="1:6" ht="40.5" hidden="1">
      <c r="A84" s="364" t="s">
        <v>422</v>
      </c>
      <c r="B84" s="344" t="s">
        <v>257</v>
      </c>
      <c r="C84" s="340"/>
      <c r="D84" s="541"/>
      <c r="E84" s="541"/>
      <c r="F84" s="542" t="s">
        <v>362</v>
      </c>
    </row>
    <row r="85" spans="1:6" ht="47.25" customHeight="1" hidden="1">
      <c r="A85" s="364" t="s">
        <v>423</v>
      </c>
      <c r="B85" s="339" t="s">
        <v>258</v>
      </c>
      <c r="C85" s="348"/>
      <c r="D85" s="541">
        <f>+E85</f>
        <v>0</v>
      </c>
      <c r="E85" s="541"/>
      <c r="F85" s="542" t="s">
        <v>362</v>
      </c>
    </row>
    <row r="86" spans="1:6" s="355" customFormat="1" ht="47.25" customHeight="1" hidden="1">
      <c r="A86" s="364" t="s">
        <v>424</v>
      </c>
      <c r="B86" s="339" t="s">
        <v>259</v>
      </c>
      <c r="C86" s="348"/>
      <c r="D86" s="541"/>
      <c r="E86" s="541"/>
      <c r="F86" s="542" t="s">
        <v>362</v>
      </c>
    </row>
    <row r="87" spans="1:6" s="337" customFormat="1" ht="47.25" customHeight="1" hidden="1">
      <c r="A87" s="362"/>
      <c r="B87" s="360" t="s">
        <v>458</v>
      </c>
      <c r="C87" s="341"/>
      <c r="D87" s="541"/>
      <c r="E87" s="541"/>
      <c r="F87" s="542"/>
    </row>
    <row r="88" spans="1:6" s="355" customFormat="1" ht="47.25" customHeight="1" hidden="1">
      <c r="A88" s="364" t="s">
        <v>425</v>
      </c>
      <c r="B88" s="344" t="s">
        <v>260</v>
      </c>
      <c r="C88" s="348"/>
      <c r="D88" s="541"/>
      <c r="E88" s="541"/>
      <c r="F88" s="542" t="s">
        <v>362</v>
      </c>
    </row>
    <row r="89" spans="1:6" s="337" customFormat="1" ht="47.25" customHeight="1" hidden="1">
      <c r="A89" s="363">
        <v>1260</v>
      </c>
      <c r="B89" s="349" t="s">
        <v>261</v>
      </c>
      <c r="C89" s="350">
        <v>7332</v>
      </c>
      <c r="D89" s="539">
        <f>+F89</f>
        <v>0</v>
      </c>
      <c r="E89" s="539" t="s">
        <v>362</v>
      </c>
      <c r="F89" s="540">
        <f>+F92</f>
        <v>0</v>
      </c>
    </row>
    <row r="90" spans="1:6" ht="47.25" customHeight="1" hidden="1">
      <c r="A90" s="362"/>
      <c r="B90" s="360" t="s">
        <v>262</v>
      </c>
      <c r="C90" s="341"/>
      <c r="D90" s="541"/>
      <c r="E90" s="541"/>
      <c r="F90" s="542"/>
    </row>
    <row r="91" spans="1:6" s="355" customFormat="1" ht="47.25" customHeight="1" hidden="1">
      <c r="A91" s="362"/>
      <c r="B91" s="360" t="s">
        <v>206</v>
      </c>
      <c r="C91" s="341"/>
      <c r="D91" s="541"/>
      <c r="E91" s="541"/>
      <c r="F91" s="542"/>
    </row>
    <row r="92" spans="1:6" s="337" customFormat="1" ht="47.25" customHeight="1" hidden="1">
      <c r="A92" s="364" t="s">
        <v>426</v>
      </c>
      <c r="B92" s="339" t="s">
        <v>263</v>
      </c>
      <c r="C92" s="348"/>
      <c r="D92" s="541">
        <f>+F92</f>
        <v>0</v>
      </c>
      <c r="E92" s="541" t="s">
        <v>362</v>
      </c>
      <c r="F92" s="543">
        <v>0</v>
      </c>
    </row>
    <row r="93" spans="1:6" ht="47.25" customHeight="1" hidden="1">
      <c r="A93" s="364" t="s">
        <v>427</v>
      </c>
      <c r="B93" s="339" t="s">
        <v>264</v>
      </c>
      <c r="C93" s="348"/>
      <c r="D93" s="541"/>
      <c r="E93" s="541" t="s">
        <v>362</v>
      </c>
      <c r="F93" s="542"/>
    </row>
    <row r="94" spans="1:6" s="355" customFormat="1" ht="47.25" customHeight="1" hidden="1">
      <c r="A94" s="362"/>
      <c r="B94" s="360" t="s">
        <v>458</v>
      </c>
      <c r="C94" s="341"/>
      <c r="D94" s="541"/>
      <c r="E94" s="541"/>
      <c r="F94" s="542"/>
    </row>
    <row r="95" spans="1:6" s="337" customFormat="1" ht="47.25" customHeight="1" hidden="1">
      <c r="A95" s="364" t="s">
        <v>428</v>
      </c>
      <c r="B95" s="344" t="s">
        <v>260</v>
      </c>
      <c r="C95" s="348"/>
      <c r="D95" s="541"/>
      <c r="E95" s="541" t="s">
        <v>362</v>
      </c>
      <c r="F95" s="542"/>
    </row>
    <row r="96" spans="1:6" ht="47.25" customHeight="1" hidden="1">
      <c r="A96" s="363">
        <v>1300</v>
      </c>
      <c r="B96" s="349" t="s">
        <v>265</v>
      </c>
      <c r="C96" s="350">
        <v>7400</v>
      </c>
      <c r="D96" s="539">
        <f>+E96+F96</f>
        <v>0</v>
      </c>
      <c r="E96" s="539">
        <f>+E105+E112+E118+E125+E140</f>
        <v>0</v>
      </c>
      <c r="F96" s="540"/>
    </row>
    <row r="97" spans="1:6" ht="28.5" customHeight="1" hidden="1">
      <c r="A97" s="362"/>
      <c r="B97" s="360" t="s">
        <v>266</v>
      </c>
      <c r="C97" s="341"/>
      <c r="D97" s="541"/>
      <c r="E97" s="541"/>
      <c r="F97" s="542"/>
    </row>
    <row r="98" spans="1:6" ht="28.5" customHeight="1" hidden="1">
      <c r="A98" s="362"/>
      <c r="B98" s="360" t="s">
        <v>206</v>
      </c>
      <c r="C98" s="341"/>
      <c r="D98" s="541"/>
      <c r="E98" s="541"/>
      <c r="F98" s="542"/>
    </row>
    <row r="99" spans="1:6" ht="28.5" customHeight="1" hidden="1">
      <c r="A99" s="363">
        <v>1310</v>
      </c>
      <c r="B99" s="349" t="s">
        <v>267</v>
      </c>
      <c r="C99" s="350">
        <v>7411</v>
      </c>
      <c r="D99" s="539"/>
      <c r="E99" s="539" t="s">
        <v>362</v>
      </c>
      <c r="F99" s="540"/>
    </row>
    <row r="100" spans="1:6" s="355" customFormat="1" ht="28.5" customHeight="1" hidden="1">
      <c r="A100" s="362"/>
      <c r="B100" s="360" t="s">
        <v>206</v>
      </c>
      <c r="C100" s="341"/>
      <c r="D100" s="541"/>
      <c r="E100" s="541"/>
      <c r="F100" s="542"/>
    </row>
    <row r="101" spans="1:6" s="337" customFormat="1" ht="28.5" customHeight="1" hidden="1">
      <c r="A101" s="364" t="s">
        <v>429</v>
      </c>
      <c r="B101" s="339" t="s">
        <v>268</v>
      </c>
      <c r="C101" s="348"/>
      <c r="D101" s="541"/>
      <c r="E101" s="541" t="s">
        <v>362</v>
      </c>
      <c r="F101" s="542"/>
    </row>
    <row r="102" spans="1:6" ht="28.5" customHeight="1" hidden="1">
      <c r="A102" s="363">
        <v>1320</v>
      </c>
      <c r="B102" s="349" t="s">
        <v>269</v>
      </c>
      <c r="C102" s="350">
        <v>7412</v>
      </c>
      <c r="D102" s="539"/>
      <c r="E102" s="539"/>
      <c r="F102" s="540" t="s">
        <v>362</v>
      </c>
    </row>
    <row r="103" spans="1:6" s="355" customFormat="1" ht="28.5" customHeight="1" hidden="1">
      <c r="A103" s="362"/>
      <c r="B103" s="360" t="s">
        <v>206</v>
      </c>
      <c r="C103" s="341"/>
      <c r="D103" s="541"/>
      <c r="E103" s="541"/>
      <c r="F103" s="542"/>
    </row>
    <row r="104" spans="1:6" s="337" customFormat="1" ht="40.5" hidden="1">
      <c r="A104" s="364" t="s">
        <v>430</v>
      </c>
      <c r="B104" s="339" t="s">
        <v>270</v>
      </c>
      <c r="C104" s="348"/>
      <c r="D104" s="541"/>
      <c r="E104" s="541"/>
      <c r="F104" s="542" t="s">
        <v>362</v>
      </c>
    </row>
    <row r="105" spans="1:6" s="355" customFormat="1" ht="28.5" customHeight="1" hidden="1">
      <c r="A105" s="363">
        <v>1330</v>
      </c>
      <c r="B105" s="349" t="s">
        <v>271</v>
      </c>
      <c r="C105" s="350">
        <v>7415</v>
      </c>
      <c r="D105" s="539">
        <f>+E105</f>
        <v>0</v>
      </c>
      <c r="E105" s="539">
        <f>+E108+E110+E111</f>
        <v>0</v>
      </c>
      <c r="F105" s="540" t="s">
        <v>362</v>
      </c>
    </row>
    <row r="106" spans="1:6" ht="28.5" customHeight="1" hidden="1">
      <c r="A106" s="362"/>
      <c r="B106" s="360" t="s">
        <v>272</v>
      </c>
      <c r="C106" s="341"/>
      <c r="D106" s="541"/>
      <c r="E106" s="541"/>
      <c r="F106" s="542"/>
    </row>
    <row r="107" spans="1:6" s="355" customFormat="1" ht="28.5" customHeight="1" hidden="1">
      <c r="A107" s="362"/>
      <c r="B107" s="360" t="s">
        <v>206</v>
      </c>
      <c r="C107" s="341"/>
      <c r="D107" s="541"/>
      <c r="E107" s="541"/>
      <c r="F107" s="542"/>
    </row>
    <row r="108" spans="1:6" ht="28.5" customHeight="1" hidden="1">
      <c r="A108" s="364" t="s">
        <v>431</v>
      </c>
      <c r="B108" s="339" t="s">
        <v>273</v>
      </c>
      <c r="C108" s="348"/>
      <c r="D108" s="541">
        <f>+E108</f>
        <v>0</v>
      </c>
      <c r="E108" s="541"/>
      <c r="F108" s="542" t="s">
        <v>362</v>
      </c>
    </row>
    <row r="109" spans="1:6" s="355" customFormat="1" ht="45" customHeight="1" hidden="1">
      <c r="A109" s="364" t="s">
        <v>432</v>
      </c>
      <c r="B109" s="339" t="s">
        <v>274</v>
      </c>
      <c r="C109" s="348"/>
      <c r="D109" s="541">
        <f>+E109</f>
        <v>0</v>
      </c>
      <c r="E109" s="541"/>
      <c r="F109" s="542" t="s">
        <v>362</v>
      </c>
    </row>
    <row r="110" spans="1:6" s="337" customFormat="1" ht="57" customHeight="1" hidden="1">
      <c r="A110" s="364" t="s">
        <v>433</v>
      </c>
      <c r="B110" s="339" t="s">
        <v>275</v>
      </c>
      <c r="C110" s="348"/>
      <c r="D110" s="541">
        <f>+E110</f>
        <v>0</v>
      </c>
      <c r="E110" s="541"/>
      <c r="F110" s="542" t="s">
        <v>362</v>
      </c>
    </row>
    <row r="111" spans="1:6" ht="28.5" customHeight="1" hidden="1">
      <c r="A111" s="362" t="s">
        <v>364</v>
      </c>
      <c r="B111" s="339" t="s">
        <v>276</v>
      </c>
      <c r="C111" s="348"/>
      <c r="D111" s="541">
        <f>+E111</f>
        <v>0</v>
      </c>
      <c r="E111" s="541"/>
      <c r="F111" s="542" t="s">
        <v>362</v>
      </c>
    </row>
    <row r="112" spans="1:6" s="355" customFormat="1" ht="28.5" customHeight="1" hidden="1">
      <c r="A112" s="363">
        <v>1340</v>
      </c>
      <c r="B112" s="349" t="s">
        <v>277</v>
      </c>
      <c r="C112" s="350">
        <v>7421</v>
      </c>
      <c r="D112" s="539">
        <f>+E112</f>
        <v>0</v>
      </c>
      <c r="E112" s="539">
        <f>+E116+E117</f>
        <v>0</v>
      </c>
      <c r="F112" s="540" t="s">
        <v>362</v>
      </c>
    </row>
    <row r="113" spans="1:6" s="355" customFormat="1" ht="28.5" customHeight="1" hidden="1">
      <c r="A113" s="362"/>
      <c r="B113" s="360" t="s">
        <v>278</v>
      </c>
      <c r="C113" s="341"/>
      <c r="D113" s="541"/>
      <c r="E113" s="541"/>
      <c r="F113" s="542"/>
    </row>
    <row r="114" spans="1:6" s="337" customFormat="1" ht="28.5" customHeight="1" hidden="1">
      <c r="A114" s="362"/>
      <c r="B114" s="360" t="s">
        <v>206</v>
      </c>
      <c r="C114" s="341"/>
      <c r="D114" s="541"/>
      <c r="E114" s="541"/>
      <c r="F114" s="542"/>
    </row>
    <row r="115" spans="1:6" ht="102" customHeight="1" hidden="1">
      <c r="A115" s="364" t="s">
        <v>365</v>
      </c>
      <c r="B115" s="339" t="s">
        <v>279</v>
      </c>
      <c r="C115" s="348"/>
      <c r="D115" s="541"/>
      <c r="E115" s="541"/>
      <c r="F115" s="542" t="s">
        <v>362</v>
      </c>
    </row>
    <row r="116" spans="1:6" ht="60" customHeight="1" hidden="1">
      <c r="A116" s="364" t="s">
        <v>188</v>
      </c>
      <c r="B116" s="339" t="s">
        <v>280</v>
      </c>
      <c r="C116" s="340"/>
      <c r="D116" s="541">
        <f>+E116</f>
        <v>0</v>
      </c>
      <c r="E116" s="547"/>
      <c r="F116" s="542" t="s">
        <v>362</v>
      </c>
    </row>
    <row r="117" spans="1:6" s="355" customFormat="1" ht="84" customHeight="1" hidden="1">
      <c r="A117" s="364" t="s">
        <v>728</v>
      </c>
      <c r="B117" s="339" t="s">
        <v>281</v>
      </c>
      <c r="C117" s="340"/>
      <c r="D117" s="541">
        <f>+E117</f>
        <v>0</v>
      </c>
      <c r="E117" s="541"/>
      <c r="F117" s="542" t="s">
        <v>362</v>
      </c>
    </row>
    <row r="118" spans="1:6" s="355" customFormat="1" ht="28.5" customHeight="1" hidden="1">
      <c r="A118" s="363">
        <v>1350</v>
      </c>
      <c r="B118" s="349" t="s">
        <v>282</v>
      </c>
      <c r="C118" s="350">
        <v>7422</v>
      </c>
      <c r="D118" s="539">
        <f>+E118</f>
        <v>0</v>
      </c>
      <c r="E118" s="539">
        <f>+E124+E121</f>
        <v>0</v>
      </c>
      <c r="F118" s="540" t="s">
        <v>362</v>
      </c>
    </row>
    <row r="119" spans="1:6" s="337" customFormat="1" ht="28.5" customHeight="1" hidden="1">
      <c r="A119" s="362"/>
      <c r="B119" s="360" t="s">
        <v>283</v>
      </c>
      <c r="C119" s="341"/>
      <c r="D119" s="541"/>
      <c r="E119" s="541"/>
      <c r="F119" s="542"/>
    </row>
    <row r="120" spans="1:6" ht="28.5" customHeight="1" hidden="1">
      <c r="A120" s="362"/>
      <c r="B120" s="360" t="s">
        <v>206</v>
      </c>
      <c r="C120" s="341"/>
      <c r="D120" s="541"/>
      <c r="E120" s="541"/>
      <c r="F120" s="542"/>
    </row>
    <row r="121" spans="1:6" s="355" customFormat="1" ht="28.5" customHeight="1" hidden="1">
      <c r="A121" s="364" t="s">
        <v>434</v>
      </c>
      <c r="B121" s="339" t="s">
        <v>284</v>
      </c>
      <c r="C121" s="349"/>
      <c r="D121" s="539">
        <f>+E121</f>
        <v>0</v>
      </c>
      <c r="E121" s="539">
        <f>+E122+E123</f>
        <v>0</v>
      </c>
      <c r="F121" s="542" t="s">
        <v>362</v>
      </c>
    </row>
    <row r="122" spans="1:6" s="355" customFormat="1" ht="67.5" hidden="1">
      <c r="A122" s="364" t="s">
        <v>797</v>
      </c>
      <c r="B122" s="339" t="s">
        <v>798</v>
      </c>
      <c r="C122" s="349"/>
      <c r="D122" s="541">
        <f>+E122</f>
        <v>0</v>
      </c>
      <c r="E122" s="541"/>
      <c r="F122" s="542" t="s">
        <v>362</v>
      </c>
    </row>
    <row r="123" spans="1:6" s="355" customFormat="1" ht="28.5" customHeight="1" hidden="1">
      <c r="A123" s="364" t="s">
        <v>800</v>
      </c>
      <c r="B123" s="339" t="s">
        <v>799</v>
      </c>
      <c r="C123" s="349"/>
      <c r="D123" s="541">
        <f>+E123</f>
        <v>0</v>
      </c>
      <c r="E123" s="541"/>
      <c r="F123" s="542" t="s">
        <v>362</v>
      </c>
    </row>
    <row r="124" spans="1:6" ht="40.5" hidden="1">
      <c r="A124" s="364" t="s">
        <v>435</v>
      </c>
      <c r="B124" s="339" t="s">
        <v>285</v>
      </c>
      <c r="C124" s="340"/>
      <c r="D124" s="541">
        <f>+E124</f>
        <v>0</v>
      </c>
      <c r="E124" s="541"/>
      <c r="F124" s="542" t="s">
        <v>362</v>
      </c>
    </row>
    <row r="125" spans="1:6" ht="28.5" customHeight="1" hidden="1">
      <c r="A125" s="363">
        <v>1360</v>
      </c>
      <c r="B125" s="349" t="s">
        <v>286</v>
      </c>
      <c r="C125" s="350">
        <v>7431</v>
      </c>
      <c r="D125" s="539">
        <f>+E125</f>
        <v>0</v>
      </c>
      <c r="E125" s="539">
        <f>+E128</f>
        <v>0</v>
      </c>
      <c r="F125" s="540" t="s">
        <v>362</v>
      </c>
    </row>
    <row r="126" spans="1:6" ht="28.5" customHeight="1" hidden="1">
      <c r="A126" s="362"/>
      <c r="B126" s="360" t="s">
        <v>287</v>
      </c>
      <c r="C126" s="341"/>
      <c r="D126" s="541"/>
      <c r="E126" s="541"/>
      <c r="F126" s="542"/>
    </row>
    <row r="127" spans="1:6" ht="28.5" customHeight="1" hidden="1">
      <c r="A127" s="362"/>
      <c r="B127" s="360" t="s">
        <v>206</v>
      </c>
      <c r="C127" s="341"/>
      <c r="D127" s="541"/>
      <c r="E127" s="541"/>
      <c r="F127" s="542"/>
    </row>
    <row r="128" spans="1:6" ht="54" hidden="1">
      <c r="A128" s="364" t="s">
        <v>436</v>
      </c>
      <c r="B128" s="339" t="s">
        <v>288</v>
      </c>
      <c r="C128" s="348"/>
      <c r="D128" s="541">
        <f>+E128</f>
        <v>0</v>
      </c>
      <c r="E128" s="541"/>
      <c r="F128" s="542" t="s">
        <v>362</v>
      </c>
    </row>
    <row r="129" spans="1:6" ht="50.25" customHeight="1" hidden="1">
      <c r="A129" s="364" t="s">
        <v>437</v>
      </c>
      <c r="B129" s="339" t="s">
        <v>289</v>
      </c>
      <c r="C129" s="348"/>
      <c r="D129" s="541"/>
      <c r="E129" s="541"/>
      <c r="F129" s="542" t="s">
        <v>362</v>
      </c>
    </row>
    <row r="130" spans="1:6" ht="28.5" customHeight="1" hidden="1">
      <c r="A130" s="363">
        <v>1370</v>
      </c>
      <c r="B130" s="349" t="s">
        <v>290</v>
      </c>
      <c r="C130" s="350">
        <v>7441</v>
      </c>
      <c r="D130" s="541"/>
      <c r="E130" s="541"/>
      <c r="F130" s="540" t="s">
        <v>362</v>
      </c>
    </row>
    <row r="131" spans="1:6" ht="28.5" customHeight="1" hidden="1">
      <c r="A131" s="362"/>
      <c r="B131" s="360" t="s">
        <v>291</v>
      </c>
      <c r="C131" s="341"/>
      <c r="D131" s="541"/>
      <c r="E131" s="541"/>
      <c r="F131" s="542"/>
    </row>
    <row r="132" spans="1:6" ht="28.5" customHeight="1" hidden="1">
      <c r="A132" s="362"/>
      <c r="B132" s="360" t="s">
        <v>206</v>
      </c>
      <c r="C132" s="341"/>
      <c r="D132" s="541"/>
      <c r="E132" s="541"/>
      <c r="F132" s="542"/>
    </row>
    <row r="133" spans="1:6" ht="121.5" customHeight="1" hidden="1">
      <c r="A133" s="362" t="s">
        <v>438</v>
      </c>
      <c r="B133" s="339" t="s">
        <v>292</v>
      </c>
      <c r="C133" s="348"/>
      <c r="D133" s="541"/>
      <c r="E133" s="541"/>
      <c r="F133" s="542" t="s">
        <v>362</v>
      </c>
    </row>
    <row r="134" spans="1:6" ht="127.5" customHeight="1" hidden="1">
      <c r="A134" s="364" t="s">
        <v>729</v>
      </c>
      <c r="B134" s="339" t="s">
        <v>293</v>
      </c>
      <c r="C134" s="348"/>
      <c r="D134" s="541"/>
      <c r="E134" s="541"/>
      <c r="F134" s="542" t="s">
        <v>362</v>
      </c>
    </row>
    <row r="135" spans="1:6" ht="28.5" customHeight="1" hidden="1">
      <c r="A135" s="363">
        <v>1380</v>
      </c>
      <c r="B135" s="349" t="s">
        <v>294</v>
      </c>
      <c r="C135" s="350">
        <v>7442</v>
      </c>
      <c r="D135" s="539">
        <f>+F135</f>
        <v>0</v>
      </c>
      <c r="E135" s="539" t="s">
        <v>362</v>
      </c>
      <c r="F135" s="540">
        <f>+F139</f>
        <v>0</v>
      </c>
    </row>
    <row r="136" spans="1:6" ht="28.5" customHeight="1" hidden="1">
      <c r="A136" s="362"/>
      <c r="B136" s="360" t="s">
        <v>295</v>
      </c>
      <c r="C136" s="341"/>
      <c r="D136" s="541"/>
      <c r="E136" s="541"/>
      <c r="F136" s="542"/>
    </row>
    <row r="137" spans="1:6" ht="28.5" customHeight="1" hidden="1">
      <c r="A137" s="362"/>
      <c r="B137" s="360" t="s">
        <v>206</v>
      </c>
      <c r="C137" s="341"/>
      <c r="D137" s="541"/>
      <c r="E137" s="541"/>
      <c r="F137" s="542"/>
    </row>
    <row r="138" spans="1:6" ht="137.25" customHeight="1" hidden="1">
      <c r="A138" s="364" t="s">
        <v>439</v>
      </c>
      <c r="B138" s="339" t="s">
        <v>296</v>
      </c>
      <c r="C138" s="348"/>
      <c r="D138" s="547"/>
      <c r="E138" s="541" t="s">
        <v>362</v>
      </c>
      <c r="F138" s="543"/>
    </row>
    <row r="139" spans="1:6" ht="140.25" customHeight="1" hidden="1">
      <c r="A139" s="364" t="s">
        <v>440</v>
      </c>
      <c r="B139" s="339" t="s">
        <v>297</v>
      </c>
      <c r="C139" s="348"/>
      <c r="D139" s="547">
        <f>+F139</f>
        <v>0</v>
      </c>
      <c r="E139" s="541" t="s">
        <v>362</v>
      </c>
      <c r="F139" s="548">
        <v>0</v>
      </c>
    </row>
    <row r="140" spans="1:6" ht="28.5" customHeight="1">
      <c r="A140" s="367" t="s">
        <v>189</v>
      </c>
      <c r="B140" s="349" t="s">
        <v>298</v>
      </c>
      <c r="C140" s="350">
        <v>7451</v>
      </c>
      <c r="D140" s="539">
        <f>F140</f>
        <v>32409000</v>
      </c>
      <c r="E140" s="539">
        <f>+E145</f>
        <v>0</v>
      </c>
      <c r="F140" s="540">
        <f>F144</f>
        <v>32409000</v>
      </c>
    </row>
    <row r="141" spans="1:6" ht="28.5" customHeight="1">
      <c r="A141" s="364"/>
      <c r="B141" s="360" t="s">
        <v>299</v>
      </c>
      <c r="C141" s="350"/>
      <c r="D141" s="541"/>
      <c r="E141" s="541"/>
      <c r="F141" s="542"/>
    </row>
    <row r="142" spans="1:6" ht="28.5" customHeight="1">
      <c r="A142" s="364"/>
      <c r="B142" s="360" t="s">
        <v>206</v>
      </c>
      <c r="C142" s="350"/>
      <c r="D142" s="541"/>
      <c r="E142" s="541"/>
      <c r="F142" s="542"/>
    </row>
    <row r="143" spans="1:6" ht="28.5" customHeight="1">
      <c r="A143" s="364" t="s">
        <v>190</v>
      </c>
      <c r="B143" s="339" t="s">
        <v>300</v>
      </c>
      <c r="C143" s="348"/>
      <c r="D143" s="547"/>
      <c r="E143" s="541" t="s">
        <v>362</v>
      </c>
      <c r="F143" s="543"/>
    </row>
    <row r="144" spans="1:6" ht="54" customHeight="1">
      <c r="A144" s="364" t="s">
        <v>191</v>
      </c>
      <c r="B144" s="339" t="s">
        <v>301</v>
      </c>
      <c r="C144" s="348"/>
      <c r="D144" s="547">
        <f>F144</f>
        <v>32409000</v>
      </c>
      <c r="E144" s="541" t="s">
        <v>362</v>
      </c>
      <c r="F144" s="542">
        <v>32409000</v>
      </c>
    </row>
    <row r="145" spans="1:6" ht="41.25" hidden="1" thickBot="1">
      <c r="A145" s="368" t="s">
        <v>192</v>
      </c>
      <c r="B145" s="369" t="s">
        <v>302</v>
      </c>
      <c r="C145" s="370"/>
      <c r="D145" s="549">
        <f>+E145</f>
        <v>0</v>
      </c>
      <c r="E145" s="550"/>
      <c r="F145" s="551"/>
    </row>
    <row r="146" spans="1:6" ht="28.5" customHeight="1">
      <c r="A146" s="351"/>
      <c r="B146" s="352"/>
      <c r="C146" s="353"/>
      <c r="D146" s="354"/>
      <c r="E146" s="342"/>
      <c r="F146" s="342"/>
    </row>
    <row r="147" spans="1:6" ht="13.5">
      <c r="A147" s="351"/>
      <c r="B147" s="352"/>
      <c r="C147" s="353"/>
      <c r="D147" s="354"/>
      <c r="E147" s="342"/>
      <c r="F147" s="342"/>
    </row>
    <row r="149" spans="2:6" ht="14.25" customHeight="1">
      <c r="B149" s="582" t="s">
        <v>835</v>
      </c>
      <c r="C149" s="582"/>
      <c r="D149" s="582"/>
      <c r="E149" s="582"/>
      <c r="F149" s="582"/>
    </row>
    <row r="150" spans="2:6" ht="13.5">
      <c r="B150" s="582"/>
      <c r="C150" s="582"/>
      <c r="D150" s="582"/>
      <c r="E150" s="582"/>
      <c r="F150" s="582"/>
    </row>
  </sheetData>
  <sheetProtection/>
  <mergeCells count="10">
    <mergeCell ref="B149:F150"/>
    <mergeCell ref="E1:F5"/>
    <mergeCell ref="E8:F8"/>
    <mergeCell ref="A6:F6"/>
    <mergeCell ref="A7:F7"/>
    <mergeCell ref="A9:A10"/>
    <mergeCell ref="B9:B10"/>
    <mergeCell ref="C9:C10"/>
    <mergeCell ref="D9:D10"/>
    <mergeCell ref="E9:F9"/>
  </mergeCells>
  <printOptions/>
  <pageMargins left="0" right="0" top="0" bottom="0" header="0" footer="0"/>
  <pageSetup horizontalDpi="600" verticalDpi="600" orientation="portrait" scale="9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15"/>
  <sheetViews>
    <sheetView zoomScalePageLayoutView="0" workbookViewId="0" topLeftCell="A1">
      <selection activeCell="P12" sqref="P12"/>
    </sheetView>
  </sheetViews>
  <sheetFormatPr defaultColWidth="9.140625" defaultRowHeight="12.75"/>
  <cols>
    <col min="1" max="1" width="5.8515625" style="52" customWidth="1"/>
    <col min="2" max="2" width="6.28125" style="116" customWidth="1"/>
    <col min="3" max="3" width="5.28125" style="117" customWidth="1"/>
    <col min="4" max="4" width="6.28125" style="118" customWidth="1"/>
    <col min="5" max="5" width="41.28125" style="112" customWidth="1"/>
    <col min="6" max="6" width="22.8515625" style="47" customWidth="1"/>
    <col min="7" max="7" width="21.140625" style="47" customWidth="1"/>
    <col min="8" max="8" width="19.7109375" style="47" customWidth="1"/>
    <col min="9" max="16384" width="9.140625" style="47" customWidth="1"/>
  </cols>
  <sheetData>
    <row r="1" spans="1:7" ht="17.25" customHeight="1">
      <c r="A1" s="48" t="s">
        <v>450</v>
      </c>
      <c r="B1" s="49"/>
      <c r="C1" s="50"/>
      <c r="D1" s="50"/>
      <c r="E1" s="51"/>
      <c r="F1" s="596" t="s">
        <v>841</v>
      </c>
      <c r="G1" s="596"/>
    </row>
    <row r="2" spans="1:7" ht="17.25">
      <c r="A2" s="48"/>
      <c r="B2" s="49"/>
      <c r="C2" s="50"/>
      <c r="D2" s="50"/>
      <c r="E2" s="51"/>
      <c r="F2" s="596"/>
      <c r="G2" s="596"/>
    </row>
    <row r="3" spans="1:7" ht="17.25">
      <c r="A3" s="48"/>
      <c r="B3" s="49"/>
      <c r="C3" s="50"/>
      <c r="D3" s="50"/>
      <c r="E3" s="51"/>
      <c r="F3" s="596"/>
      <c r="G3" s="596"/>
    </row>
    <row r="4" spans="1:7" ht="27" customHeight="1">
      <c r="A4" s="48"/>
      <c r="B4" s="49"/>
      <c r="C4" s="50"/>
      <c r="D4" s="50"/>
      <c r="E4" s="51"/>
      <c r="F4" s="530"/>
      <c r="G4" s="530"/>
    </row>
    <row r="5" spans="1:8" ht="20.25">
      <c r="A5" s="599" t="s">
        <v>441</v>
      </c>
      <c r="B5" s="599"/>
      <c r="C5" s="599"/>
      <c r="D5" s="599"/>
      <c r="E5" s="599"/>
      <c r="F5" s="599"/>
      <c r="G5" s="599"/>
      <c r="H5" s="599"/>
    </row>
    <row r="6" spans="1:8" ht="36" customHeight="1">
      <c r="A6" s="600" t="s">
        <v>442</v>
      </c>
      <c r="B6" s="600"/>
      <c r="C6" s="600"/>
      <c r="D6" s="600"/>
      <c r="E6" s="600"/>
      <c r="F6" s="600"/>
      <c r="G6" s="600"/>
      <c r="H6" s="600"/>
    </row>
    <row r="7" spans="2:8" ht="18" thickBot="1">
      <c r="B7" s="53"/>
      <c r="C7" s="54"/>
      <c r="D7" s="54"/>
      <c r="E7" s="55"/>
      <c r="F7" s="446"/>
      <c r="G7" s="446"/>
      <c r="H7" s="450" t="s">
        <v>790</v>
      </c>
    </row>
    <row r="8" spans="1:8" s="56" customFormat="1" ht="15.75" customHeight="1" thickBot="1">
      <c r="A8" s="601" t="s">
        <v>443</v>
      </c>
      <c r="B8" s="603" t="s">
        <v>444</v>
      </c>
      <c r="C8" s="605" t="s">
        <v>445</v>
      </c>
      <c r="D8" s="607" t="s">
        <v>446</v>
      </c>
      <c r="E8" s="593" t="s">
        <v>447</v>
      </c>
      <c r="F8" s="587" t="s">
        <v>448</v>
      </c>
      <c r="G8" s="597" t="s">
        <v>449</v>
      </c>
      <c r="H8" s="598"/>
    </row>
    <row r="9" spans="1:8" s="57" customFormat="1" ht="32.25" customHeight="1" thickBot="1">
      <c r="A9" s="602"/>
      <c r="B9" s="604"/>
      <c r="C9" s="606"/>
      <c r="D9" s="608"/>
      <c r="E9" s="594"/>
      <c r="F9" s="588"/>
      <c r="G9" s="240" t="s">
        <v>371</v>
      </c>
      <c r="H9" s="240" t="s">
        <v>372</v>
      </c>
    </row>
    <row r="10" spans="1:8" s="64" customFormat="1" ht="18" thickBot="1">
      <c r="A10" s="58" t="s">
        <v>79</v>
      </c>
      <c r="B10" s="59" t="s">
        <v>80</v>
      </c>
      <c r="C10" s="59" t="s">
        <v>727</v>
      </c>
      <c r="D10" s="60" t="s">
        <v>451</v>
      </c>
      <c r="E10" s="61" t="s">
        <v>452</v>
      </c>
      <c r="F10" s="61" t="s">
        <v>453</v>
      </c>
      <c r="G10" s="62" t="s">
        <v>454</v>
      </c>
      <c r="H10" s="63" t="s">
        <v>455</v>
      </c>
    </row>
    <row r="11" spans="1:8" s="70" customFormat="1" ht="66" customHeight="1" thickBot="1">
      <c r="A11" s="336">
        <v>2000</v>
      </c>
      <c r="B11" s="66" t="s">
        <v>361</v>
      </c>
      <c r="C11" s="67" t="s">
        <v>362</v>
      </c>
      <c r="D11" s="68" t="s">
        <v>362</v>
      </c>
      <c r="E11" s="69" t="s">
        <v>697</v>
      </c>
      <c r="F11" s="407">
        <f>+G11+H11</f>
        <v>0</v>
      </c>
      <c r="G11" s="408">
        <f>+G12+G91+G144+G164+G214+G244+G275+G307</f>
        <v>-32409000</v>
      </c>
      <c r="H11" s="409">
        <f>+H12+H91+H144+H164+H185+H244+H214</f>
        <v>32409000</v>
      </c>
    </row>
    <row r="12" spans="1:8" s="76" customFormat="1" ht="60">
      <c r="A12" s="71">
        <v>2100</v>
      </c>
      <c r="B12" s="72" t="s">
        <v>152</v>
      </c>
      <c r="C12" s="73" t="s">
        <v>78</v>
      </c>
      <c r="D12" s="74" t="s">
        <v>78</v>
      </c>
      <c r="E12" s="75" t="s">
        <v>698</v>
      </c>
      <c r="F12" s="404">
        <f>+G12+H12</f>
        <v>9700000</v>
      </c>
      <c r="G12" s="405">
        <f>+G14+G23</f>
        <v>0</v>
      </c>
      <c r="H12" s="406">
        <f>+H14+H23</f>
        <v>9700000</v>
      </c>
    </row>
    <row r="13" spans="1:8" ht="17.25">
      <c r="A13" s="77"/>
      <c r="B13" s="72"/>
      <c r="C13" s="73"/>
      <c r="D13" s="74"/>
      <c r="E13" s="78" t="s">
        <v>456</v>
      </c>
      <c r="F13" s="395"/>
      <c r="G13" s="396"/>
      <c r="H13" s="397"/>
    </row>
    <row r="14" spans="1:8" s="83" customFormat="1" ht="54">
      <c r="A14" s="79">
        <v>2110</v>
      </c>
      <c r="B14" s="72" t="s">
        <v>152</v>
      </c>
      <c r="C14" s="80" t="s">
        <v>79</v>
      </c>
      <c r="D14" s="81" t="s">
        <v>78</v>
      </c>
      <c r="E14" s="82" t="s">
        <v>457</v>
      </c>
      <c r="F14" s="388">
        <f>+G14+H14</f>
        <v>9700000</v>
      </c>
      <c r="G14" s="389">
        <f>+G16</f>
        <v>0</v>
      </c>
      <c r="H14" s="390">
        <f>+H16</f>
        <v>9700000</v>
      </c>
    </row>
    <row r="15" spans="1:8" s="83" customFormat="1" ht="15" customHeight="1">
      <c r="A15" s="79"/>
      <c r="B15" s="72"/>
      <c r="C15" s="80"/>
      <c r="D15" s="81"/>
      <c r="E15" s="78" t="s">
        <v>458</v>
      </c>
      <c r="F15" s="388"/>
      <c r="G15" s="389"/>
      <c r="H15" s="390"/>
    </row>
    <row r="16" spans="1:8" ht="27">
      <c r="A16" s="79">
        <v>2111</v>
      </c>
      <c r="B16" s="84" t="s">
        <v>152</v>
      </c>
      <c r="C16" s="85" t="s">
        <v>79</v>
      </c>
      <c r="D16" s="86" t="s">
        <v>79</v>
      </c>
      <c r="E16" s="78" t="s">
        <v>459</v>
      </c>
      <c r="F16" s="379">
        <f>+G16+H16</f>
        <v>9700000</v>
      </c>
      <c r="G16" s="380">
        <v>0</v>
      </c>
      <c r="H16" s="381">
        <v>9700000</v>
      </c>
    </row>
    <row r="17" spans="1:8" ht="27" hidden="1">
      <c r="A17" s="79">
        <v>2112</v>
      </c>
      <c r="B17" s="84" t="s">
        <v>152</v>
      </c>
      <c r="C17" s="85" t="s">
        <v>79</v>
      </c>
      <c r="D17" s="86" t="s">
        <v>80</v>
      </c>
      <c r="E17" s="78" t="s">
        <v>460</v>
      </c>
      <c r="F17" s="379"/>
      <c r="G17" s="380"/>
      <c r="H17" s="381"/>
    </row>
    <row r="18" spans="1:8" ht="17.25" hidden="1">
      <c r="A18" s="79">
        <v>2113</v>
      </c>
      <c r="B18" s="84" t="s">
        <v>152</v>
      </c>
      <c r="C18" s="85" t="s">
        <v>79</v>
      </c>
      <c r="D18" s="86" t="s">
        <v>727</v>
      </c>
      <c r="E18" s="78" t="s">
        <v>461</v>
      </c>
      <c r="F18" s="379"/>
      <c r="G18" s="380"/>
      <c r="H18" s="381"/>
    </row>
    <row r="19" spans="1:8" ht="17.25" hidden="1">
      <c r="A19" s="79">
        <v>2120</v>
      </c>
      <c r="B19" s="72" t="s">
        <v>152</v>
      </c>
      <c r="C19" s="80" t="s">
        <v>80</v>
      </c>
      <c r="D19" s="81" t="s">
        <v>78</v>
      </c>
      <c r="E19" s="82" t="s">
        <v>462</v>
      </c>
      <c r="F19" s="379"/>
      <c r="G19" s="380"/>
      <c r="H19" s="381"/>
    </row>
    <row r="20" spans="1:8" s="83" customFormat="1" ht="15" customHeight="1" hidden="1">
      <c r="A20" s="79"/>
      <c r="B20" s="72"/>
      <c r="C20" s="80"/>
      <c r="D20" s="81"/>
      <c r="E20" s="78" t="s">
        <v>458</v>
      </c>
      <c r="F20" s="388"/>
      <c r="G20" s="389"/>
      <c r="H20" s="390"/>
    </row>
    <row r="21" spans="1:8" ht="17.25" hidden="1">
      <c r="A21" s="79">
        <v>2121</v>
      </c>
      <c r="B21" s="84" t="s">
        <v>152</v>
      </c>
      <c r="C21" s="85" t="s">
        <v>80</v>
      </c>
      <c r="D21" s="86" t="s">
        <v>79</v>
      </c>
      <c r="E21" s="87" t="s">
        <v>463</v>
      </c>
      <c r="F21" s="379"/>
      <c r="G21" s="380"/>
      <c r="H21" s="381"/>
    </row>
    <row r="22" spans="1:8" ht="27" hidden="1">
      <c r="A22" s="79">
        <v>2122</v>
      </c>
      <c r="B22" s="84" t="s">
        <v>152</v>
      </c>
      <c r="C22" s="85" t="s">
        <v>80</v>
      </c>
      <c r="D22" s="86" t="s">
        <v>80</v>
      </c>
      <c r="E22" s="78" t="s">
        <v>464</v>
      </c>
      <c r="F22" s="379"/>
      <c r="G22" s="380"/>
      <c r="H22" s="381"/>
    </row>
    <row r="23" spans="1:8" ht="17.25" hidden="1">
      <c r="A23" s="79">
        <v>2130</v>
      </c>
      <c r="B23" s="72" t="s">
        <v>152</v>
      </c>
      <c r="C23" s="80" t="s">
        <v>727</v>
      </c>
      <c r="D23" s="81" t="s">
        <v>78</v>
      </c>
      <c r="E23" s="82" t="s">
        <v>465</v>
      </c>
      <c r="F23" s="382">
        <f>+G23+H23</f>
        <v>0</v>
      </c>
      <c r="G23" s="387">
        <f>+G27</f>
        <v>0</v>
      </c>
      <c r="H23" s="383">
        <f>+H27</f>
        <v>0</v>
      </c>
    </row>
    <row r="24" spans="1:8" s="83" customFormat="1" ht="15" customHeight="1" hidden="1">
      <c r="A24" s="79"/>
      <c r="B24" s="72"/>
      <c r="C24" s="80"/>
      <c r="D24" s="81"/>
      <c r="E24" s="78" t="s">
        <v>458</v>
      </c>
      <c r="F24" s="388"/>
      <c r="G24" s="389"/>
      <c r="H24" s="390"/>
    </row>
    <row r="25" spans="1:8" ht="27" hidden="1">
      <c r="A25" s="79">
        <v>2131</v>
      </c>
      <c r="B25" s="84" t="s">
        <v>152</v>
      </c>
      <c r="C25" s="85" t="s">
        <v>727</v>
      </c>
      <c r="D25" s="86" t="s">
        <v>79</v>
      </c>
      <c r="E25" s="78" t="s">
        <v>466</v>
      </c>
      <c r="F25" s="379"/>
      <c r="G25" s="380"/>
      <c r="H25" s="381"/>
    </row>
    <row r="26" spans="1:8" ht="27" hidden="1">
      <c r="A26" s="79">
        <v>2132</v>
      </c>
      <c r="B26" s="84" t="s">
        <v>152</v>
      </c>
      <c r="C26" s="85" t="s">
        <v>727</v>
      </c>
      <c r="D26" s="86" t="s">
        <v>80</v>
      </c>
      <c r="E26" s="78" t="s">
        <v>467</v>
      </c>
      <c r="F26" s="379"/>
      <c r="G26" s="380"/>
      <c r="H26" s="381"/>
    </row>
    <row r="27" spans="1:8" ht="17.25" hidden="1">
      <c r="A27" s="79">
        <v>2133</v>
      </c>
      <c r="B27" s="84" t="s">
        <v>152</v>
      </c>
      <c r="C27" s="85" t="s">
        <v>727</v>
      </c>
      <c r="D27" s="86" t="s">
        <v>727</v>
      </c>
      <c r="E27" s="78" t="s">
        <v>468</v>
      </c>
      <c r="F27" s="379">
        <f>+G27+H27</f>
        <v>0</v>
      </c>
      <c r="G27" s="380">
        <v>0</v>
      </c>
      <c r="H27" s="381"/>
    </row>
    <row r="28" spans="1:8" ht="27" hidden="1">
      <c r="A28" s="79">
        <v>2140</v>
      </c>
      <c r="B28" s="72" t="s">
        <v>152</v>
      </c>
      <c r="C28" s="80" t="s">
        <v>451</v>
      </c>
      <c r="D28" s="81" t="s">
        <v>78</v>
      </c>
      <c r="E28" s="82" t="s">
        <v>469</v>
      </c>
      <c r="F28" s="379"/>
      <c r="G28" s="380"/>
      <c r="H28" s="381"/>
    </row>
    <row r="29" spans="1:8" s="83" customFormat="1" ht="15" customHeight="1" hidden="1">
      <c r="A29" s="79"/>
      <c r="B29" s="72"/>
      <c r="C29" s="80"/>
      <c r="D29" s="81"/>
      <c r="E29" s="78" t="s">
        <v>458</v>
      </c>
      <c r="F29" s="388"/>
      <c r="G29" s="389"/>
      <c r="H29" s="390"/>
    </row>
    <row r="30" spans="1:8" ht="27" hidden="1">
      <c r="A30" s="79">
        <v>2141</v>
      </c>
      <c r="B30" s="84" t="s">
        <v>152</v>
      </c>
      <c r="C30" s="85" t="s">
        <v>451</v>
      </c>
      <c r="D30" s="86" t="s">
        <v>79</v>
      </c>
      <c r="E30" s="78" t="s">
        <v>470</v>
      </c>
      <c r="F30" s="379"/>
      <c r="G30" s="380"/>
      <c r="H30" s="381"/>
    </row>
    <row r="31" spans="1:8" ht="40.5" hidden="1">
      <c r="A31" s="79">
        <v>2150</v>
      </c>
      <c r="B31" s="72" t="s">
        <v>152</v>
      </c>
      <c r="C31" s="80" t="s">
        <v>452</v>
      </c>
      <c r="D31" s="81" t="s">
        <v>78</v>
      </c>
      <c r="E31" s="82" t="s">
        <v>503</v>
      </c>
      <c r="F31" s="379"/>
      <c r="G31" s="380"/>
      <c r="H31" s="381"/>
    </row>
    <row r="32" spans="1:8" s="83" customFormat="1" ht="15" customHeight="1" hidden="1">
      <c r="A32" s="79"/>
      <c r="B32" s="72"/>
      <c r="C32" s="80"/>
      <c r="D32" s="81"/>
      <c r="E32" s="78" t="s">
        <v>458</v>
      </c>
      <c r="F32" s="388"/>
      <c r="G32" s="389"/>
      <c r="H32" s="390"/>
    </row>
    <row r="33" spans="1:8" ht="40.5" hidden="1">
      <c r="A33" s="79">
        <v>2151</v>
      </c>
      <c r="B33" s="84" t="s">
        <v>152</v>
      </c>
      <c r="C33" s="85" t="s">
        <v>452</v>
      </c>
      <c r="D33" s="86" t="s">
        <v>79</v>
      </c>
      <c r="E33" s="78" t="s">
        <v>504</v>
      </c>
      <c r="F33" s="379"/>
      <c r="G33" s="380"/>
      <c r="H33" s="381"/>
    </row>
    <row r="34" spans="1:8" ht="27" hidden="1">
      <c r="A34" s="79">
        <v>2160</v>
      </c>
      <c r="B34" s="72" t="s">
        <v>152</v>
      </c>
      <c r="C34" s="80" t="s">
        <v>453</v>
      </c>
      <c r="D34" s="81" t="s">
        <v>78</v>
      </c>
      <c r="E34" s="82" t="s">
        <v>505</v>
      </c>
      <c r="F34" s="379"/>
      <c r="G34" s="380"/>
      <c r="H34" s="381"/>
    </row>
    <row r="35" spans="1:8" s="83" customFormat="1" ht="15" customHeight="1" hidden="1">
      <c r="A35" s="79"/>
      <c r="B35" s="72"/>
      <c r="C35" s="80"/>
      <c r="D35" s="81"/>
      <c r="E35" s="78" t="s">
        <v>458</v>
      </c>
      <c r="F35" s="388"/>
      <c r="G35" s="389"/>
      <c r="H35" s="390"/>
    </row>
    <row r="36" spans="1:8" ht="27" hidden="1">
      <c r="A36" s="79">
        <v>2161</v>
      </c>
      <c r="B36" s="84" t="s">
        <v>152</v>
      </c>
      <c r="C36" s="85" t="s">
        <v>453</v>
      </c>
      <c r="D36" s="86" t="s">
        <v>79</v>
      </c>
      <c r="E36" s="78" t="s">
        <v>506</v>
      </c>
      <c r="F36" s="379"/>
      <c r="G36" s="380"/>
      <c r="H36" s="381"/>
    </row>
    <row r="37" spans="1:8" ht="17.25" hidden="1">
      <c r="A37" s="79">
        <v>2170</v>
      </c>
      <c r="B37" s="72" t="s">
        <v>152</v>
      </c>
      <c r="C37" s="80" t="s">
        <v>454</v>
      </c>
      <c r="D37" s="81" t="s">
        <v>78</v>
      </c>
      <c r="E37" s="82" t="s">
        <v>507</v>
      </c>
      <c r="F37" s="379"/>
      <c r="G37" s="380"/>
      <c r="H37" s="381"/>
    </row>
    <row r="38" spans="1:8" s="83" customFormat="1" ht="15" customHeight="1" hidden="1">
      <c r="A38" s="79"/>
      <c r="B38" s="72"/>
      <c r="C38" s="80"/>
      <c r="D38" s="81"/>
      <c r="E38" s="78" t="s">
        <v>458</v>
      </c>
      <c r="F38" s="388"/>
      <c r="G38" s="389"/>
      <c r="H38" s="390"/>
    </row>
    <row r="39" spans="1:8" ht="17.25" hidden="1">
      <c r="A39" s="79">
        <v>2171</v>
      </c>
      <c r="B39" s="84" t="s">
        <v>152</v>
      </c>
      <c r="C39" s="85" t="s">
        <v>454</v>
      </c>
      <c r="D39" s="86" t="s">
        <v>79</v>
      </c>
      <c r="E39" s="78" t="s">
        <v>507</v>
      </c>
      <c r="F39" s="379"/>
      <c r="G39" s="380"/>
      <c r="H39" s="381"/>
    </row>
    <row r="40" spans="1:8" ht="40.5" hidden="1">
      <c r="A40" s="79">
        <v>2180</v>
      </c>
      <c r="B40" s="72" t="s">
        <v>152</v>
      </c>
      <c r="C40" s="80" t="s">
        <v>455</v>
      </c>
      <c r="D40" s="81" t="s">
        <v>78</v>
      </c>
      <c r="E40" s="82" t="s">
        <v>508</v>
      </c>
      <c r="F40" s="379"/>
      <c r="G40" s="380"/>
      <c r="H40" s="381"/>
    </row>
    <row r="41" spans="1:8" s="83" customFormat="1" ht="15" customHeight="1" hidden="1">
      <c r="A41" s="79"/>
      <c r="B41" s="72"/>
      <c r="C41" s="80"/>
      <c r="D41" s="81"/>
      <c r="E41" s="78" t="s">
        <v>458</v>
      </c>
      <c r="F41" s="388"/>
      <c r="G41" s="389"/>
      <c r="H41" s="390"/>
    </row>
    <row r="42" spans="1:8" ht="40.5" hidden="1">
      <c r="A42" s="79">
        <v>2181</v>
      </c>
      <c r="B42" s="84" t="s">
        <v>152</v>
      </c>
      <c r="C42" s="85" t="s">
        <v>455</v>
      </c>
      <c r="D42" s="86" t="s">
        <v>79</v>
      </c>
      <c r="E42" s="78" t="s">
        <v>508</v>
      </c>
      <c r="F42" s="379"/>
      <c r="G42" s="380"/>
      <c r="H42" s="381"/>
    </row>
    <row r="43" spans="1:8" ht="15" customHeight="1" hidden="1">
      <c r="A43" s="79"/>
      <c r="B43" s="84"/>
      <c r="C43" s="85"/>
      <c r="D43" s="86"/>
      <c r="E43" s="88" t="s">
        <v>458</v>
      </c>
      <c r="F43" s="379"/>
      <c r="G43" s="380"/>
      <c r="H43" s="381"/>
    </row>
    <row r="44" spans="1:8" ht="17.25" hidden="1">
      <c r="A44" s="79">
        <v>2182</v>
      </c>
      <c r="B44" s="84" t="s">
        <v>152</v>
      </c>
      <c r="C44" s="85" t="s">
        <v>455</v>
      </c>
      <c r="D44" s="86" t="s">
        <v>79</v>
      </c>
      <c r="E44" s="88" t="s">
        <v>509</v>
      </c>
      <c r="F44" s="379"/>
      <c r="G44" s="380"/>
      <c r="H44" s="381"/>
    </row>
    <row r="45" spans="1:8" ht="27" hidden="1">
      <c r="A45" s="79">
        <v>2183</v>
      </c>
      <c r="B45" s="84" t="s">
        <v>152</v>
      </c>
      <c r="C45" s="85" t="s">
        <v>455</v>
      </c>
      <c r="D45" s="86" t="s">
        <v>79</v>
      </c>
      <c r="E45" s="88" t="s">
        <v>510</v>
      </c>
      <c r="F45" s="379"/>
      <c r="G45" s="380"/>
      <c r="H45" s="381"/>
    </row>
    <row r="46" spans="1:8" ht="27" hidden="1">
      <c r="A46" s="79">
        <v>2184</v>
      </c>
      <c r="B46" s="84" t="s">
        <v>152</v>
      </c>
      <c r="C46" s="85" t="s">
        <v>455</v>
      </c>
      <c r="D46" s="86" t="s">
        <v>79</v>
      </c>
      <c r="E46" s="88" t="s">
        <v>511</v>
      </c>
      <c r="F46" s="379"/>
      <c r="G46" s="380"/>
      <c r="H46" s="381"/>
    </row>
    <row r="47" spans="1:8" s="76" customFormat="1" ht="30" hidden="1">
      <c r="A47" s="89">
        <v>2200</v>
      </c>
      <c r="B47" s="72" t="s">
        <v>153</v>
      </c>
      <c r="C47" s="80" t="s">
        <v>78</v>
      </c>
      <c r="D47" s="81" t="s">
        <v>78</v>
      </c>
      <c r="E47" s="75" t="s">
        <v>699</v>
      </c>
      <c r="F47" s="384"/>
      <c r="G47" s="385"/>
      <c r="H47" s="386"/>
    </row>
    <row r="48" spans="1:8" ht="13.5" customHeight="1" hidden="1">
      <c r="A48" s="77"/>
      <c r="B48" s="72"/>
      <c r="C48" s="73"/>
      <c r="D48" s="74"/>
      <c r="E48" s="78" t="s">
        <v>456</v>
      </c>
      <c r="F48" s="395"/>
      <c r="G48" s="396"/>
      <c r="H48" s="397"/>
    </row>
    <row r="49" spans="1:8" ht="17.25" hidden="1">
      <c r="A49" s="79">
        <v>2210</v>
      </c>
      <c r="B49" s="72" t="s">
        <v>153</v>
      </c>
      <c r="C49" s="85" t="s">
        <v>79</v>
      </c>
      <c r="D49" s="86" t="s">
        <v>78</v>
      </c>
      <c r="E49" s="82" t="s">
        <v>512</v>
      </c>
      <c r="F49" s="379"/>
      <c r="G49" s="380"/>
      <c r="H49" s="381"/>
    </row>
    <row r="50" spans="1:8" s="83" customFormat="1" ht="15" customHeight="1" hidden="1">
      <c r="A50" s="79"/>
      <c r="B50" s="72"/>
      <c r="C50" s="80"/>
      <c r="D50" s="81"/>
      <c r="E50" s="78" t="s">
        <v>458</v>
      </c>
      <c r="F50" s="388"/>
      <c r="G50" s="389"/>
      <c r="H50" s="390"/>
    </row>
    <row r="51" spans="1:8" ht="17.25" hidden="1">
      <c r="A51" s="79">
        <v>2211</v>
      </c>
      <c r="B51" s="84" t="s">
        <v>153</v>
      </c>
      <c r="C51" s="85" t="s">
        <v>79</v>
      </c>
      <c r="D51" s="86" t="s">
        <v>79</v>
      </c>
      <c r="E51" s="78" t="s">
        <v>513</v>
      </c>
      <c r="F51" s="379"/>
      <c r="G51" s="380"/>
      <c r="H51" s="381"/>
    </row>
    <row r="52" spans="1:8" ht="17.25" hidden="1">
      <c r="A52" s="79">
        <v>2220</v>
      </c>
      <c r="B52" s="72" t="s">
        <v>153</v>
      </c>
      <c r="C52" s="80" t="s">
        <v>80</v>
      </c>
      <c r="D52" s="81" t="s">
        <v>78</v>
      </c>
      <c r="E52" s="82" t="s">
        <v>514</v>
      </c>
      <c r="F52" s="379"/>
      <c r="G52" s="380"/>
      <c r="H52" s="381"/>
    </row>
    <row r="53" spans="1:8" s="83" customFormat="1" ht="15" customHeight="1" hidden="1">
      <c r="A53" s="79"/>
      <c r="B53" s="72"/>
      <c r="C53" s="80"/>
      <c r="D53" s="81"/>
      <c r="E53" s="78" t="s">
        <v>458</v>
      </c>
      <c r="F53" s="388"/>
      <c r="G53" s="389"/>
      <c r="H53" s="390"/>
    </row>
    <row r="54" spans="1:8" ht="17.25" hidden="1">
      <c r="A54" s="79">
        <v>2221</v>
      </c>
      <c r="B54" s="84" t="s">
        <v>153</v>
      </c>
      <c r="C54" s="85" t="s">
        <v>80</v>
      </c>
      <c r="D54" s="86" t="s">
        <v>79</v>
      </c>
      <c r="E54" s="78" t="s">
        <v>515</v>
      </c>
      <c r="F54" s="379"/>
      <c r="G54" s="380"/>
      <c r="H54" s="381"/>
    </row>
    <row r="55" spans="1:8" ht="17.25" hidden="1">
      <c r="A55" s="79">
        <v>2230</v>
      </c>
      <c r="B55" s="72" t="s">
        <v>153</v>
      </c>
      <c r="C55" s="85" t="s">
        <v>727</v>
      </c>
      <c r="D55" s="86" t="s">
        <v>78</v>
      </c>
      <c r="E55" s="82" t="s">
        <v>516</v>
      </c>
      <c r="F55" s="379"/>
      <c r="G55" s="380"/>
      <c r="H55" s="381"/>
    </row>
    <row r="56" spans="1:8" s="83" customFormat="1" ht="15" customHeight="1" hidden="1">
      <c r="A56" s="79"/>
      <c r="B56" s="72"/>
      <c r="C56" s="80"/>
      <c r="D56" s="81"/>
      <c r="E56" s="78" t="s">
        <v>458</v>
      </c>
      <c r="F56" s="388"/>
      <c r="G56" s="389"/>
      <c r="H56" s="390"/>
    </row>
    <row r="57" spans="1:8" ht="17.25" hidden="1">
      <c r="A57" s="79">
        <v>2231</v>
      </c>
      <c r="B57" s="84" t="s">
        <v>153</v>
      </c>
      <c r="C57" s="85" t="s">
        <v>727</v>
      </c>
      <c r="D57" s="86" t="s">
        <v>79</v>
      </c>
      <c r="E57" s="78" t="s">
        <v>517</v>
      </c>
      <c r="F57" s="379"/>
      <c r="G57" s="380"/>
      <c r="H57" s="381"/>
    </row>
    <row r="58" spans="1:8" ht="27" hidden="1">
      <c r="A58" s="79">
        <v>2240</v>
      </c>
      <c r="B58" s="72" t="s">
        <v>153</v>
      </c>
      <c r="C58" s="80" t="s">
        <v>451</v>
      </c>
      <c r="D58" s="81" t="s">
        <v>78</v>
      </c>
      <c r="E58" s="82" t="s">
        <v>518</v>
      </c>
      <c r="F58" s="379"/>
      <c r="G58" s="380"/>
      <c r="H58" s="381"/>
    </row>
    <row r="59" spans="1:8" s="83" customFormat="1" ht="15" customHeight="1" hidden="1">
      <c r="A59" s="79"/>
      <c r="B59" s="72"/>
      <c r="C59" s="80"/>
      <c r="D59" s="81"/>
      <c r="E59" s="78" t="s">
        <v>458</v>
      </c>
      <c r="F59" s="388"/>
      <c r="G59" s="389"/>
      <c r="H59" s="390"/>
    </row>
    <row r="60" spans="1:8" ht="27" hidden="1">
      <c r="A60" s="79">
        <v>2241</v>
      </c>
      <c r="B60" s="84" t="s">
        <v>153</v>
      </c>
      <c r="C60" s="85" t="s">
        <v>451</v>
      </c>
      <c r="D60" s="86" t="s">
        <v>79</v>
      </c>
      <c r="E60" s="78" t="s">
        <v>518</v>
      </c>
      <c r="F60" s="379"/>
      <c r="G60" s="380"/>
      <c r="H60" s="381"/>
    </row>
    <row r="61" spans="1:8" s="83" customFormat="1" ht="15" customHeight="1" hidden="1">
      <c r="A61" s="79"/>
      <c r="B61" s="72"/>
      <c r="C61" s="80"/>
      <c r="D61" s="81"/>
      <c r="E61" s="78" t="s">
        <v>458</v>
      </c>
      <c r="F61" s="388"/>
      <c r="G61" s="389"/>
      <c r="H61" s="390"/>
    </row>
    <row r="62" spans="1:8" ht="17.25" hidden="1">
      <c r="A62" s="79">
        <v>2250</v>
      </c>
      <c r="B62" s="72" t="s">
        <v>153</v>
      </c>
      <c r="C62" s="80" t="s">
        <v>452</v>
      </c>
      <c r="D62" s="81" t="s">
        <v>78</v>
      </c>
      <c r="E62" s="82" t="s">
        <v>519</v>
      </c>
      <c r="F62" s="379"/>
      <c r="G62" s="380"/>
      <c r="H62" s="381"/>
    </row>
    <row r="63" spans="1:8" s="83" customFormat="1" ht="15" customHeight="1" hidden="1">
      <c r="A63" s="79"/>
      <c r="B63" s="72"/>
      <c r="C63" s="80"/>
      <c r="D63" s="81"/>
      <c r="E63" s="78" t="s">
        <v>458</v>
      </c>
      <c r="F63" s="388"/>
      <c r="G63" s="389"/>
      <c r="H63" s="390"/>
    </row>
    <row r="64" spans="1:8" ht="17.25" hidden="1">
      <c r="A64" s="79">
        <v>2251</v>
      </c>
      <c r="B64" s="84" t="s">
        <v>153</v>
      </c>
      <c r="C64" s="85" t="s">
        <v>452</v>
      </c>
      <c r="D64" s="86" t="s">
        <v>79</v>
      </c>
      <c r="E64" s="78" t="s">
        <v>519</v>
      </c>
      <c r="F64" s="379"/>
      <c r="G64" s="380"/>
      <c r="H64" s="381"/>
    </row>
    <row r="65" spans="1:8" s="76" customFormat="1" ht="76.5" hidden="1">
      <c r="A65" s="89">
        <v>2300</v>
      </c>
      <c r="B65" s="91" t="s">
        <v>154</v>
      </c>
      <c r="C65" s="80" t="s">
        <v>78</v>
      </c>
      <c r="D65" s="81" t="s">
        <v>78</v>
      </c>
      <c r="E65" s="92" t="s">
        <v>700</v>
      </c>
      <c r="F65" s="384"/>
      <c r="G65" s="385"/>
      <c r="H65" s="386"/>
    </row>
    <row r="66" spans="1:8" ht="13.5" customHeight="1" hidden="1">
      <c r="A66" s="77"/>
      <c r="B66" s="72"/>
      <c r="C66" s="73"/>
      <c r="D66" s="74"/>
      <c r="E66" s="78" t="s">
        <v>456</v>
      </c>
      <c r="F66" s="395"/>
      <c r="G66" s="396"/>
      <c r="H66" s="397"/>
    </row>
    <row r="67" spans="1:8" ht="17.25" hidden="1">
      <c r="A67" s="79">
        <v>2310</v>
      </c>
      <c r="B67" s="91" t="s">
        <v>154</v>
      </c>
      <c r="C67" s="80" t="s">
        <v>79</v>
      </c>
      <c r="D67" s="81" t="s">
        <v>78</v>
      </c>
      <c r="E67" s="82" t="s">
        <v>520</v>
      </c>
      <c r="F67" s="379"/>
      <c r="G67" s="380"/>
      <c r="H67" s="381"/>
    </row>
    <row r="68" spans="1:8" s="83" customFormat="1" ht="15" customHeight="1" hidden="1">
      <c r="A68" s="79"/>
      <c r="B68" s="72"/>
      <c r="C68" s="80"/>
      <c r="D68" s="81"/>
      <c r="E68" s="78" t="s">
        <v>458</v>
      </c>
      <c r="F68" s="388"/>
      <c r="G68" s="389"/>
      <c r="H68" s="390"/>
    </row>
    <row r="69" spans="1:8" ht="17.25" hidden="1">
      <c r="A69" s="79">
        <v>2311</v>
      </c>
      <c r="B69" s="93" t="s">
        <v>154</v>
      </c>
      <c r="C69" s="85" t="s">
        <v>79</v>
      </c>
      <c r="D69" s="86" t="s">
        <v>79</v>
      </c>
      <c r="E69" s="78" t="s">
        <v>521</v>
      </c>
      <c r="F69" s="379"/>
      <c r="G69" s="380"/>
      <c r="H69" s="381"/>
    </row>
    <row r="70" spans="1:8" ht="17.25" hidden="1">
      <c r="A70" s="79">
        <v>2312</v>
      </c>
      <c r="B70" s="93" t="s">
        <v>154</v>
      </c>
      <c r="C70" s="85" t="s">
        <v>79</v>
      </c>
      <c r="D70" s="86" t="s">
        <v>80</v>
      </c>
      <c r="E70" s="78" t="s">
        <v>522</v>
      </c>
      <c r="F70" s="379"/>
      <c r="G70" s="380"/>
      <c r="H70" s="381"/>
    </row>
    <row r="71" spans="1:8" ht="17.25" hidden="1">
      <c r="A71" s="79">
        <v>2313</v>
      </c>
      <c r="B71" s="93" t="s">
        <v>154</v>
      </c>
      <c r="C71" s="85" t="s">
        <v>79</v>
      </c>
      <c r="D71" s="86" t="s">
        <v>727</v>
      </c>
      <c r="E71" s="78" t="s">
        <v>523</v>
      </c>
      <c r="F71" s="379"/>
      <c r="G71" s="380"/>
      <c r="H71" s="381"/>
    </row>
    <row r="72" spans="1:8" ht="17.25" hidden="1">
      <c r="A72" s="79">
        <v>2320</v>
      </c>
      <c r="B72" s="91" t="s">
        <v>154</v>
      </c>
      <c r="C72" s="80" t="s">
        <v>80</v>
      </c>
      <c r="D72" s="81" t="s">
        <v>78</v>
      </c>
      <c r="E72" s="82" t="s">
        <v>524</v>
      </c>
      <c r="F72" s="379"/>
      <c r="G72" s="380"/>
      <c r="H72" s="381"/>
    </row>
    <row r="73" spans="1:8" s="83" customFormat="1" ht="15" customHeight="1" hidden="1">
      <c r="A73" s="79"/>
      <c r="B73" s="72"/>
      <c r="C73" s="80"/>
      <c r="D73" s="81"/>
      <c r="E73" s="78" t="s">
        <v>458</v>
      </c>
      <c r="F73" s="388"/>
      <c r="G73" s="389"/>
      <c r="H73" s="390"/>
    </row>
    <row r="74" spans="1:8" ht="17.25" hidden="1">
      <c r="A74" s="79">
        <v>2321</v>
      </c>
      <c r="B74" s="93" t="s">
        <v>154</v>
      </c>
      <c r="C74" s="85" t="s">
        <v>80</v>
      </c>
      <c r="D74" s="86" t="s">
        <v>79</v>
      </c>
      <c r="E74" s="78" t="s">
        <v>525</v>
      </c>
      <c r="F74" s="379"/>
      <c r="G74" s="380"/>
      <c r="H74" s="381"/>
    </row>
    <row r="75" spans="1:8" ht="27" hidden="1">
      <c r="A75" s="79">
        <v>2330</v>
      </c>
      <c r="B75" s="91" t="s">
        <v>154</v>
      </c>
      <c r="C75" s="80" t="s">
        <v>727</v>
      </c>
      <c r="D75" s="81" t="s">
        <v>78</v>
      </c>
      <c r="E75" s="82" t="s">
        <v>526</v>
      </c>
      <c r="F75" s="379"/>
      <c r="G75" s="380"/>
      <c r="H75" s="381"/>
    </row>
    <row r="76" spans="1:8" s="83" customFormat="1" ht="15" customHeight="1" hidden="1">
      <c r="A76" s="79"/>
      <c r="B76" s="72"/>
      <c r="C76" s="80"/>
      <c r="D76" s="81"/>
      <c r="E76" s="78" t="s">
        <v>458</v>
      </c>
      <c r="F76" s="388"/>
      <c r="G76" s="389"/>
      <c r="H76" s="390"/>
    </row>
    <row r="77" spans="1:8" ht="17.25" hidden="1">
      <c r="A77" s="79">
        <v>2331</v>
      </c>
      <c r="B77" s="93" t="s">
        <v>154</v>
      </c>
      <c r="C77" s="85" t="s">
        <v>727</v>
      </c>
      <c r="D77" s="86" t="s">
        <v>79</v>
      </c>
      <c r="E77" s="78" t="s">
        <v>527</v>
      </c>
      <c r="F77" s="379"/>
      <c r="G77" s="380"/>
      <c r="H77" s="381"/>
    </row>
    <row r="78" spans="1:8" ht="17.25" hidden="1">
      <c r="A78" s="79">
        <v>2332</v>
      </c>
      <c r="B78" s="93" t="s">
        <v>154</v>
      </c>
      <c r="C78" s="85" t="s">
        <v>727</v>
      </c>
      <c r="D78" s="86" t="s">
        <v>80</v>
      </c>
      <c r="E78" s="78" t="s">
        <v>528</v>
      </c>
      <c r="F78" s="379"/>
      <c r="G78" s="380"/>
      <c r="H78" s="381"/>
    </row>
    <row r="79" spans="1:8" ht="17.25" hidden="1">
      <c r="A79" s="79">
        <v>2340</v>
      </c>
      <c r="B79" s="91" t="s">
        <v>154</v>
      </c>
      <c r="C79" s="80" t="s">
        <v>451</v>
      </c>
      <c r="D79" s="81" t="s">
        <v>78</v>
      </c>
      <c r="E79" s="82" t="s">
        <v>529</v>
      </c>
      <c r="F79" s="379"/>
      <c r="G79" s="380"/>
      <c r="H79" s="381"/>
    </row>
    <row r="80" spans="1:8" s="83" customFormat="1" ht="15" customHeight="1" hidden="1">
      <c r="A80" s="79"/>
      <c r="B80" s="72"/>
      <c r="C80" s="80"/>
      <c r="D80" s="81"/>
      <c r="E80" s="78" t="s">
        <v>458</v>
      </c>
      <c r="F80" s="388"/>
      <c r="G80" s="389"/>
      <c r="H80" s="390"/>
    </row>
    <row r="81" spans="1:8" ht="17.25" hidden="1">
      <c r="A81" s="79">
        <v>2341</v>
      </c>
      <c r="B81" s="93" t="s">
        <v>154</v>
      </c>
      <c r="C81" s="85" t="s">
        <v>451</v>
      </c>
      <c r="D81" s="86" t="s">
        <v>79</v>
      </c>
      <c r="E81" s="78" t="s">
        <v>529</v>
      </c>
      <c r="F81" s="379"/>
      <c r="G81" s="380"/>
      <c r="H81" s="381"/>
    </row>
    <row r="82" spans="1:8" ht="17.25" hidden="1">
      <c r="A82" s="79">
        <v>2350</v>
      </c>
      <c r="B82" s="91" t="s">
        <v>154</v>
      </c>
      <c r="C82" s="80" t="s">
        <v>452</v>
      </c>
      <c r="D82" s="81" t="s">
        <v>78</v>
      </c>
      <c r="E82" s="82" t="s">
        <v>530</v>
      </c>
      <c r="F82" s="379"/>
      <c r="G82" s="380"/>
      <c r="H82" s="381"/>
    </row>
    <row r="83" spans="1:8" s="83" customFormat="1" ht="15" customHeight="1" hidden="1">
      <c r="A83" s="79"/>
      <c r="B83" s="72"/>
      <c r="C83" s="80"/>
      <c r="D83" s="81"/>
      <c r="E83" s="78" t="s">
        <v>458</v>
      </c>
      <c r="F83" s="388"/>
      <c r="G83" s="389"/>
      <c r="H83" s="390"/>
    </row>
    <row r="84" spans="1:8" ht="17.25" hidden="1">
      <c r="A84" s="79">
        <v>2351</v>
      </c>
      <c r="B84" s="93" t="s">
        <v>154</v>
      </c>
      <c r="C84" s="85" t="s">
        <v>452</v>
      </c>
      <c r="D84" s="86" t="s">
        <v>79</v>
      </c>
      <c r="E84" s="78" t="s">
        <v>531</v>
      </c>
      <c r="F84" s="379"/>
      <c r="G84" s="380"/>
      <c r="H84" s="381"/>
    </row>
    <row r="85" spans="1:8" ht="40.5" hidden="1">
      <c r="A85" s="79">
        <v>2360</v>
      </c>
      <c r="B85" s="91" t="s">
        <v>154</v>
      </c>
      <c r="C85" s="80" t="s">
        <v>453</v>
      </c>
      <c r="D85" s="81" t="s">
        <v>78</v>
      </c>
      <c r="E85" s="82" t="s">
        <v>532</v>
      </c>
      <c r="F85" s="379"/>
      <c r="G85" s="380"/>
      <c r="H85" s="381"/>
    </row>
    <row r="86" spans="1:8" s="83" customFormat="1" ht="15" customHeight="1" hidden="1">
      <c r="A86" s="79"/>
      <c r="B86" s="72"/>
      <c r="C86" s="80"/>
      <c r="D86" s="81"/>
      <c r="E86" s="78" t="s">
        <v>458</v>
      </c>
      <c r="F86" s="388"/>
      <c r="G86" s="389"/>
      <c r="H86" s="390"/>
    </row>
    <row r="87" spans="1:8" ht="40.5" hidden="1">
      <c r="A87" s="79">
        <v>2361</v>
      </c>
      <c r="B87" s="93" t="s">
        <v>154</v>
      </c>
      <c r="C87" s="85" t="s">
        <v>453</v>
      </c>
      <c r="D87" s="86" t="s">
        <v>79</v>
      </c>
      <c r="E87" s="78" t="s">
        <v>532</v>
      </c>
      <c r="F87" s="379"/>
      <c r="G87" s="380"/>
      <c r="H87" s="381"/>
    </row>
    <row r="88" spans="1:8" ht="27" hidden="1">
      <c r="A88" s="79">
        <v>2370</v>
      </c>
      <c r="B88" s="91" t="s">
        <v>154</v>
      </c>
      <c r="C88" s="80" t="s">
        <v>454</v>
      </c>
      <c r="D88" s="81" t="s">
        <v>78</v>
      </c>
      <c r="E88" s="82" t="s">
        <v>533</v>
      </c>
      <c r="F88" s="379"/>
      <c r="G88" s="380"/>
      <c r="H88" s="381"/>
    </row>
    <row r="89" spans="1:8" s="83" customFormat="1" ht="15" customHeight="1" hidden="1">
      <c r="A89" s="79"/>
      <c r="B89" s="72"/>
      <c r="C89" s="80"/>
      <c r="D89" s="81"/>
      <c r="E89" s="78" t="s">
        <v>458</v>
      </c>
      <c r="F89" s="388"/>
      <c r="G89" s="389"/>
      <c r="H89" s="390"/>
    </row>
    <row r="90" spans="1:8" ht="27" hidden="1">
      <c r="A90" s="79">
        <v>2371</v>
      </c>
      <c r="B90" s="93" t="s">
        <v>154</v>
      </c>
      <c r="C90" s="85" t="s">
        <v>454</v>
      </c>
      <c r="D90" s="86" t="s">
        <v>79</v>
      </c>
      <c r="E90" s="78" t="s">
        <v>534</v>
      </c>
      <c r="F90" s="379"/>
      <c r="G90" s="380"/>
      <c r="H90" s="381"/>
    </row>
    <row r="91" spans="1:8" s="76" customFormat="1" ht="63">
      <c r="A91" s="89">
        <v>2400</v>
      </c>
      <c r="B91" s="91" t="s">
        <v>155</v>
      </c>
      <c r="C91" s="80" t="s">
        <v>78</v>
      </c>
      <c r="D91" s="81" t="s">
        <v>78</v>
      </c>
      <c r="E91" s="92" t="s">
        <v>701</v>
      </c>
      <c r="F91" s="391">
        <f>+G91+H91</f>
        <v>-7187000</v>
      </c>
      <c r="G91" s="392">
        <f>+G116</f>
        <v>0</v>
      </c>
      <c r="H91" s="393">
        <f>+H116+H141</f>
        <v>-7187000</v>
      </c>
    </row>
    <row r="92" spans="1:8" ht="13.5" customHeight="1" hidden="1">
      <c r="A92" s="77"/>
      <c r="B92" s="72"/>
      <c r="C92" s="73"/>
      <c r="D92" s="74"/>
      <c r="E92" s="78" t="s">
        <v>456</v>
      </c>
      <c r="F92" s="395"/>
      <c r="G92" s="396"/>
      <c r="H92" s="397"/>
    </row>
    <row r="93" spans="1:8" ht="27" hidden="1">
      <c r="A93" s="79">
        <v>2410</v>
      </c>
      <c r="B93" s="91" t="s">
        <v>155</v>
      </c>
      <c r="C93" s="80" t="s">
        <v>79</v>
      </c>
      <c r="D93" s="81" t="s">
        <v>78</v>
      </c>
      <c r="E93" s="82" t="s">
        <v>535</v>
      </c>
      <c r="F93" s="379"/>
      <c r="G93" s="380"/>
      <c r="H93" s="381"/>
    </row>
    <row r="94" spans="1:8" s="83" customFormat="1" ht="15" customHeight="1" hidden="1">
      <c r="A94" s="79"/>
      <c r="B94" s="72"/>
      <c r="C94" s="80"/>
      <c r="D94" s="81"/>
      <c r="E94" s="78" t="s">
        <v>458</v>
      </c>
      <c r="F94" s="388"/>
      <c r="G94" s="389"/>
      <c r="H94" s="390"/>
    </row>
    <row r="95" spans="1:8" ht="27" hidden="1">
      <c r="A95" s="79">
        <v>2411</v>
      </c>
      <c r="B95" s="93" t="s">
        <v>155</v>
      </c>
      <c r="C95" s="85" t="s">
        <v>79</v>
      </c>
      <c r="D95" s="86" t="s">
        <v>79</v>
      </c>
      <c r="E95" s="78" t="s">
        <v>536</v>
      </c>
      <c r="F95" s="379"/>
      <c r="G95" s="380"/>
      <c r="H95" s="381"/>
    </row>
    <row r="96" spans="1:8" ht="27" hidden="1">
      <c r="A96" s="79">
        <v>2412</v>
      </c>
      <c r="B96" s="93" t="s">
        <v>155</v>
      </c>
      <c r="C96" s="85" t="s">
        <v>79</v>
      </c>
      <c r="D96" s="86" t="s">
        <v>80</v>
      </c>
      <c r="E96" s="78" t="s">
        <v>537</v>
      </c>
      <c r="F96" s="379"/>
      <c r="G96" s="380"/>
      <c r="H96" s="381"/>
    </row>
    <row r="97" spans="1:8" ht="27" hidden="1">
      <c r="A97" s="79">
        <v>2420</v>
      </c>
      <c r="B97" s="91" t="s">
        <v>155</v>
      </c>
      <c r="C97" s="80" t="s">
        <v>80</v>
      </c>
      <c r="D97" s="81" t="s">
        <v>78</v>
      </c>
      <c r="E97" s="82" t="s">
        <v>538</v>
      </c>
      <c r="F97" s="379"/>
      <c r="G97" s="380"/>
      <c r="H97" s="381"/>
    </row>
    <row r="98" spans="1:8" s="83" customFormat="1" ht="15" customHeight="1" hidden="1">
      <c r="A98" s="79"/>
      <c r="B98" s="72"/>
      <c r="C98" s="80"/>
      <c r="D98" s="81"/>
      <c r="E98" s="78" t="s">
        <v>458</v>
      </c>
      <c r="F98" s="388"/>
      <c r="G98" s="389"/>
      <c r="H98" s="390"/>
    </row>
    <row r="99" spans="1:8" ht="17.25" hidden="1">
      <c r="A99" s="79">
        <v>2421</v>
      </c>
      <c r="B99" s="93" t="s">
        <v>155</v>
      </c>
      <c r="C99" s="85" t="s">
        <v>80</v>
      </c>
      <c r="D99" s="86" t="s">
        <v>79</v>
      </c>
      <c r="E99" s="78" t="s">
        <v>539</v>
      </c>
      <c r="F99" s="379"/>
      <c r="G99" s="380"/>
      <c r="H99" s="381"/>
    </row>
    <row r="100" spans="1:8" ht="17.25" hidden="1">
      <c r="A100" s="79">
        <v>2422</v>
      </c>
      <c r="B100" s="93" t="s">
        <v>155</v>
      </c>
      <c r="C100" s="85" t="s">
        <v>80</v>
      </c>
      <c r="D100" s="86" t="s">
        <v>80</v>
      </c>
      <c r="E100" s="78" t="s">
        <v>540</v>
      </c>
      <c r="F100" s="379"/>
      <c r="G100" s="380"/>
      <c r="H100" s="381"/>
    </row>
    <row r="101" spans="1:8" ht="17.25" hidden="1">
      <c r="A101" s="79">
        <v>2423</v>
      </c>
      <c r="B101" s="93" t="s">
        <v>155</v>
      </c>
      <c r="C101" s="85" t="s">
        <v>80</v>
      </c>
      <c r="D101" s="86" t="s">
        <v>727</v>
      </c>
      <c r="E101" s="78" t="s">
        <v>541</v>
      </c>
      <c r="F101" s="379"/>
      <c r="G101" s="380"/>
      <c r="H101" s="381"/>
    </row>
    <row r="102" spans="1:8" ht="17.25" hidden="1">
      <c r="A102" s="79">
        <v>2424</v>
      </c>
      <c r="B102" s="93" t="s">
        <v>155</v>
      </c>
      <c r="C102" s="85" t="s">
        <v>80</v>
      </c>
      <c r="D102" s="86" t="s">
        <v>451</v>
      </c>
      <c r="E102" s="78" t="s">
        <v>542</v>
      </c>
      <c r="F102" s="379"/>
      <c r="G102" s="380"/>
      <c r="H102" s="381"/>
    </row>
    <row r="103" spans="1:8" ht="17.25" hidden="1">
      <c r="A103" s="79">
        <v>2430</v>
      </c>
      <c r="B103" s="91" t="s">
        <v>155</v>
      </c>
      <c r="C103" s="80" t="s">
        <v>727</v>
      </c>
      <c r="D103" s="81" t="s">
        <v>78</v>
      </c>
      <c r="E103" s="82" t="s">
        <v>543</v>
      </c>
      <c r="F103" s="379"/>
      <c r="G103" s="380"/>
      <c r="H103" s="381"/>
    </row>
    <row r="104" spans="1:8" s="83" customFormat="1" ht="15" customHeight="1" hidden="1">
      <c r="A104" s="79"/>
      <c r="B104" s="72"/>
      <c r="C104" s="80"/>
      <c r="D104" s="81"/>
      <c r="E104" s="78" t="s">
        <v>458</v>
      </c>
      <c r="F104" s="388"/>
      <c r="G104" s="389"/>
      <c r="H104" s="390"/>
    </row>
    <row r="105" spans="1:8" ht="17.25" hidden="1">
      <c r="A105" s="79">
        <v>2431</v>
      </c>
      <c r="B105" s="93" t="s">
        <v>155</v>
      </c>
      <c r="C105" s="85" t="s">
        <v>727</v>
      </c>
      <c r="D105" s="86" t="s">
        <v>79</v>
      </c>
      <c r="E105" s="78" t="s">
        <v>544</v>
      </c>
      <c r="F105" s="379"/>
      <c r="G105" s="380"/>
      <c r="H105" s="381"/>
    </row>
    <row r="106" spans="1:8" ht="17.25" hidden="1">
      <c r="A106" s="79">
        <v>2432</v>
      </c>
      <c r="B106" s="93" t="s">
        <v>155</v>
      </c>
      <c r="C106" s="85" t="s">
        <v>727</v>
      </c>
      <c r="D106" s="86" t="s">
        <v>80</v>
      </c>
      <c r="E106" s="78" t="s">
        <v>545</v>
      </c>
      <c r="F106" s="379"/>
      <c r="G106" s="380"/>
      <c r="H106" s="381"/>
    </row>
    <row r="107" spans="1:8" ht="17.25" hidden="1">
      <c r="A107" s="79">
        <v>2433</v>
      </c>
      <c r="B107" s="93" t="s">
        <v>155</v>
      </c>
      <c r="C107" s="85" t="s">
        <v>727</v>
      </c>
      <c r="D107" s="86" t="s">
        <v>727</v>
      </c>
      <c r="E107" s="78" t="s">
        <v>546</v>
      </c>
      <c r="F107" s="379"/>
      <c r="G107" s="380"/>
      <c r="H107" s="381"/>
    </row>
    <row r="108" spans="1:8" ht="17.25" hidden="1">
      <c r="A108" s="79">
        <v>2434</v>
      </c>
      <c r="B108" s="93" t="s">
        <v>155</v>
      </c>
      <c r="C108" s="85" t="s">
        <v>727</v>
      </c>
      <c r="D108" s="86" t="s">
        <v>451</v>
      </c>
      <c r="E108" s="78" t="s">
        <v>547</v>
      </c>
      <c r="F108" s="379"/>
      <c r="G108" s="380"/>
      <c r="H108" s="381"/>
    </row>
    <row r="109" spans="1:8" ht="17.25" hidden="1">
      <c r="A109" s="79">
        <v>2435</v>
      </c>
      <c r="B109" s="93" t="s">
        <v>155</v>
      </c>
      <c r="C109" s="85" t="s">
        <v>727</v>
      </c>
      <c r="D109" s="86" t="s">
        <v>452</v>
      </c>
      <c r="E109" s="78" t="s">
        <v>548</v>
      </c>
      <c r="F109" s="379"/>
      <c r="G109" s="380"/>
      <c r="H109" s="381"/>
    </row>
    <row r="110" spans="1:8" ht="17.25" hidden="1">
      <c r="A110" s="79">
        <v>2436</v>
      </c>
      <c r="B110" s="93" t="s">
        <v>155</v>
      </c>
      <c r="C110" s="85" t="s">
        <v>727</v>
      </c>
      <c r="D110" s="86" t="s">
        <v>453</v>
      </c>
      <c r="E110" s="78" t="s">
        <v>549</v>
      </c>
      <c r="F110" s="379"/>
      <c r="G110" s="380"/>
      <c r="H110" s="381"/>
    </row>
    <row r="111" spans="1:8" ht="27" hidden="1">
      <c r="A111" s="79">
        <v>2440</v>
      </c>
      <c r="B111" s="91" t="s">
        <v>155</v>
      </c>
      <c r="C111" s="80" t="s">
        <v>451</v>
      </c>
      <c r="D111" s="81" t="s">
        <v>78</v>
      </c>
      <c r="E111" s="82" t="s">
        <v>550</v>
      </c>
      <c r="F111" s="379"/>
      <c r="G111" s="380"/>
      <c r="H111" s="381"/>
    </row>
    <row r="112" spans="1:8" s="83" customFormat="1" ht="15" customHeight="1" hidden="1">
      <c r="A112" s="79"/>
      <c r="B112" s="72"/>
      <c r="C112" s="80"/>
      <c r="D112" s="81"/>
      <c r="E112" s="78" t="s">
        <v>458</v>
      </c>
      <c r="F112" s="388"/>
      <c r="G112" s="389"/>
      <c r="H112" s="390"/>
    </row>
    <row r="113" spans="1:8" ht="27" hidden="1">
      <c r="A113" s="79">
        <v>2441</v>
      </c>
      <c r="B113" s="93" t="s">
        <v>155</v>
      </c>
      <c r="C113" s="85" t="s">
        <v>451</v>
      </c>
      <c r="D113" s="86" t="s">
        <v>79</v>
      </c>
      <c r="E113" s="78" t="s">
        <v>551</v>
      </c>
      <c r="F113" s="379"/>
      <c r="G113" s="380"/>
      <c r="H113" s="381"/>
    </row>
    <row r="114" spans="1:8" ht="17.25" hidden="1">
      <c r="A114" s="79">
        <v>2442</v>
      </c>
      <c r="B114" s="93" t="s">
        <v>155</v>
      </c>
      <c r="C114" s="85" t="s">
        <v>451</v>
      </c>
      <c r="D114" s="86" t="s">
        <v>80</v>
      </c>
      <c r="E114" s="78" t="s">
        <v>552</v>
      </c>
      <c r="F114" s="379"/>
      <c r="G114" s="380"/>
      <c r="H114" s="381"/>
    </row>
    <row r="115" spans="1:8" ht="17.25" hidden="1">
      <c r="A115" s="79">
        <v>2443</v>
      </c>
      <c r="B115" s="93" t="s">
        <v>155</v>
      </c>
      <c r="C115" s="85" t="s">
        <v>451</v>
      </c>
      <c r="D115" s="86" t="s">
        <v>727</v>
      </c>
      <c r="E115" s="78" t="s">
        <v>553</v>
      </c>
      <c r="F115" s="379"/>
      <c r="G115" s="380"/>
      <c r="H115" s="381"/>
    </row>
    <row r="116" spans="1:8" ht="17.25">
      <c r="A116" s="79">
        <v>2450</v>
      </c>
      <c r="B116" s="91" t="s">
        <v>155</v>
      </c>
      <c r="C116" s="80" t="s">
        <v>452</v>
      </c>
      <c r="D116" s="81" t="s">
        <v>78</v>
      </c>
      <c r="E116" s="82" t="s">
        <v>554</v>
      </c>
      <c r="F116" s="382">
        <f>+G116+H116</f>
        <v>-7187000</v>
      </c>
      <c r="G116" s="387">
        <f>+G118</f>
        <v>0</v>
      </c>
      <c r="H116" s="383">
        <f>+H118</f>
        <v>-7187000</v>
      </c>
    </row>
    <row r="117" spans="1:8" s="83" customFormat="1" ht="15" customHeight="1">
      <c r="A117" s="79"/>
      <c r="B117" s="72"/>
      <c r="C117" s="80"/>
      <c r="D117" s="81"/>
      <c r="E117" s="78" t="s">
        <v>458</v>
      </c>
      <c r="F117" s="388"/>
      <c r="G117" s="389"/>
      <c r="H117" s="390"/>
    </row>
    <row r="118" spans="1:8" ht="17.25">
      <c r="A118" s="79">
        <v>2451</v>
      </c>
      <c r="B118" s="93" t="s">
        <v>155</v>
      </c>
      <c r="C118" s="85" t="s">
        <v>452</v>
      </c>
      <c r="D118" s="86" t="s">
        <v>79</v>
      </c>
      <c r="E118" s="78" t="s">
        <v>555</v>
      </c>
      <c r="F118" s="379">
        <f>+G118+H118</f>
        <v>-7187000</v>
      </c>
      <c r="G118" s="380"/>
      <c r="H118" s="381">
        <v>-7187000</v>
      </c>
    </row>
    <row r="119" spans="1:8" ht="17.25" hidden="1">
      <c r="A119" s="79">
        <v>2452</v>
      </c>
      <c r="B119" s="93" t="s">
        <v>155</v>
      </c>
      <c r="C119" s="85" t="s">
        <v>452</v>
      </c>
      <c r="D119" s="86" t="s">
        <v>80</v>
      </c>
      <c r="E119" s="78" t="s">
        <v>556</v>
      </c>
      <c r="F119" s="379"/>
      <c r="G119" s="380"/>
      <c r="H119" s="381"/>
    </row>
    <row r="120" spans="1:8" ht="17.25" hidden="1">
      <c r="A120" s="79">
        <v>2453</v>
      </c>
      <c r="B120" s="93" t="s">
        <v>155</v>
      </c>
      <c r="C120" s="85" t="s">
        <v>452</v>
      </c>
      <c r="D120" s="86" t="s">
        <v>727</v>
      </c>
      <c r="E120" s="78" t="s">
        <v>557</v>
      </c>
      <c r="F120" s="379"/>
      <c r="G120" s="380"/>
      <c r="H120" s="381"/>
    </row>
    <row r="121" spans="1:8" ht="17.25" hidden="1">
      <c r="A121" s="79">
        <v>2454</v>
      </c>
      <c r="B121" s="93" t="s">
        <v>155</v>
      </c>
      <c r="C121" s="85" t="s">
        <v>452</v>
      </c>
      <c r="D121" s="86" t="s">
        <v>451</v>
      </c>
      <c r="E121" s="78" t="s">
        <v>558</v>
      </c>
      <c r="F121" s="379"/>
      <c r="G121" s="380"/>
      <c r="H121" s="381"/>
    </row>
    <row r="122" spans="1:8" ht="17.25" hidden="1">
      <c r="A122" s="79">
        <v>2455</v>
      </c>
      <c r="B122" s="93" t="s">
        <v>155</v>
      </c>
      <c r="C122" s="85" t="s">
        <v>452</v>
      </c>
      <c r="D122" s="86" t="s">
        <v>452</v>
      </c>
      <c r="E122" s="78" t="s">
        <v>559</v>
      </c>
      <c r="F122" s="379"/>
      <c r="G122" s="380"/>
      <c r="H122" s="381"/>
    </row>
    <row r="123" spans="1:8" ht="17.25" hidden="1">
      <c r="A123" s="79">
        <v>2460</v>
      </c>
      <c r="B123" s="91" t="s">
        <v>155</v>
      </c>
      <c r="C123" s="80" t="s">
        <v>453</v>
      </c>
      <c r="D123" s="81" t="s">
        <v>78</v>
      </c>
      <c r="E123" s="82" t="s">
        <v>560</v>
      </c>
      <c r="F123" s="379"/>
      <c r="G123" s="380"/>
      <c r="H123" s="381"/>
    </row>
    <row r="124" spans="1:8" s="83" customFormat="1" ht="15" customHeight="1" hidden="1">
      <c r="A124" s="79"/>
      <c r="B124" s="72"/>
      <c r="C124" s="80"/>
      <c r="D124" s="81"/>
      <c r="E124" s="78" t="s">
        <v>458</v>
      </c>
      <c r="F124" s="388"/>
      <c r="G124" s="389"/>
      <c r="H124" s="390"/>
    </row>
    <row r="125" spans="1:8" ht="17.25" hidden="1">
      <c r="A125" s="79">
        <v>2461</v>
      </c>
      <c r="B125" s="93" t="s">
        <v>155</v>
      </c>
      <c r="C125" s="85" t="s">
        <v>453</v>
      </c>
      <c r="D125" s="86" t="s">
        <v>79</v>
      </c>
      <c r="E125" s="78" t="s">
        <v>561</v>
      </c>
      <c r="F125" s="379"/>
      <c r="G125" s="380"/>
      <c r="H125" s="381"/>
    </row>
    <row r="126" spans="1:8" ht="17.25" hidden="1">
      <c r="A126" s="79">
        <v>2470</v>
      </c>
      <c r="B126" s="91" t="s">
        <v>155</v>
      </c>
      <c r="C126" s="80" t="s">
        <v>454</v>
      </c>
      <c r="D126" s="81" t="s">
        <v>78</v>
      </c>
      <c r="E126" s="82" t="s">
        <v>562</v>
      </c>
      <c r="F126" s="379"/>
      <c r="G126" s="380"/>
      <c r="H126" s="381"/>
    </row>
    <row r="127" spans="1:8" s="83" customFormat="1" ht="15" customHeight="1" hidden="1">
      <c r="A127" s="79"/>
      <c r="B127" s="72"/>
      <c r="C127" s="80"/>
      <c r="D127" s="81"/>
      <c r="E127" s="78" t="s">
        <v>458</v>
      </c>
      <c r="F127" s="388"/>
      <c r="G127" s="389"/>
      <c r="H127" s="390"/>
    </row>
    <row r="128" spans="1:8" ht="27" hidden="1">
      <c r="A128" s="79">
        <v>2471</v>
      </c>
      <c r="B128" s="93" t="s">
        <v>155</v>
      </c>
      <c r="C128" s="85" t="s">
        <v>454</v>
      </c>
      <c r="D128" s="86" t="s">
        <v>79</v>
      </c>
      <c r="E128" s="78" t="s">
        <v>563</v>
      </c>
      <c r="F128" s="379"/>
      <c r="G128" s="380"/>
      <c r="H128" s="381"/>
    </row>
    <row r="129" spans="1:8" ht="27" hidden="1">
      <c r="A129" s="79">
        <v>2472</v>
      </c>
      <c r="B129" s="93" t="s">
        <v>155</v>
      </c>
      <c r="C129" s="85" t="s">
        <v>454</v>
      </c>
      <c r="D129" s="86" t="s">
        <v>80</v>
      </c>
      <c r="E129" s="78" t="s">
        <v>564</v>
      </c>
      <c r="F129" s="379"/>
      <c r="G129" s="380"/>
      <c r="H129" s="381"/>
    </row>
    <row r="130" spans="1:8" ht="17.25" hidden="1">
      <c r="A130" s="79">
        <v>2473</v>
      </c>
      <c r="B130" s="93" t="s">
        <v>155</v>
      </c>
      <c r="C130" s="85" t="s">
        <v>454</v>
      </c>
      <c r="D130" s="86" t="s">
        <v>727</v>
      </c>
      <c r="E130" s="78" t="s">
        <v>565</v>
      </c>
      <c r="F130" s="379"/>
      <c r="G130" s="380"/>
      <c r="H130" s="381"/>
    </row>
    <row r="131" spans="1:8" ht="17.25" hidden="1">
      <c r="A131" s="79">
        <v>2474</v>
      </c>
      <c r="B131" s="93" t="s">
        <v>155</v>
      </c>
      <c r="C131" s="85" t="s">
        <v>454</v>
      </c>
      <c r="D131" s="86" t="s">
        <v>451</v>
      </c>
      <c r="E131" s="78" t="s">
        <v>566</v>
      </c>
      <c r="F131" s="379"/>
      <c r="G131" s="380"/>
      <c r="H131" s="381"/>
    </row>
    <row r="132" spans="1:8" ht="40.5" hidden="1">
      <c r="A132" s="79">
        <v>2480</v>
      </c>
      <c r="B132" s="91" t="s">
        <v>155</v>
      </c>
      <c r="C132" s="80" t="s">
        <v>455</v>
      </c>
      <c r="D132" s="81" t="s">
        <v>78</v>
      </c>
      <c r="E132" s="82" t="s">
        <v>567</v>
      </c>
      <c r="F132" s="379"/>
      <c r="G132" s="380"/>
      <c r="H132" s="381"/>
    </row>
    <row r="133" spans="1:8" s="83" customFormat="1" ht="15" customHeight="1" hidden="1">
      <c r="A133" s="79"/>
      <c r="B133" s="72"/>
      <c r="C133" s="80"/>
      <c r="D133" s="81"/>
      <c r="E133" s="78" t="s">
        <v>458</v>
      </c>
      <c r="F133" s="388"/>
      <c r="G133" s="389"/>
      <c r="H133" s="390"/>
    </row>
    <row r="134" spans="1:8" ht="40.5" hidden="1">
      <c r="A134" s="79">
        <v>2481</v>
      </c>
      <c r="B134" s="93" t="s">
        <v>155</v>
      </c>
      <c r="C134" s="85" t="s">
        <v>455</v>
      </c>
      <c r="D134" s="86" t="s">
        <v>79</v>
      </c>
      <c r="E134" s="78" t="s">
        <v>568</v>
      </c>
      <c r="F134" s="379"/>
      <c r="G134" s="380"/>
      <c r="H134" s="381"/>
    </row>
    <row r="135" spans="1:8" ht="54" hidden="1">
      <c r="A135" s="79">
        <v>2482</v>
      </c>
      <c r="B135" s="93" t="s">
        <v>155</v>
      </c>
      <c r="C135" s="85" t="s">
        <v>455</v>
      </c>
      <c r="D135" s="86" t="s">
        <v>80</v>
      </c>
      <c r="E135" s="78" t="s">
        <v>569</v>
      </c>
      <c r="F135" s="379"/>
      <c r="G135" s="380"/>
      <c r="H135" s="381"/>
    </row>
    <row r="136" spans="1:8" ht="40.5" hidden="1">
      <c r="A136" s="79">
        <v>2483</v>
      </c>
      <c r="B136" s="93" t="s">
        <v>155</v>
      </c>
      <c r="C136" s="85" t="s">
        <v>455</v>
      </c>
      <c r="D136" s="86" t="s">
        <v>727</v>
      </c>
      <c r="E136" s="78" t="s">
        <v>570</v>
      </c>
      <c r="F136" s="379"/>
      <c r="G136" s="380"/>
      <c r="H136" s="381"/>
    </row>
    <row r="137" spans="1:8" ht="40.5" hidden="1">
      <c r="A137" s="79">
        <v>2484</v>
      </c>
      <c r="B137" s="93" t="s">
        <v>155</v>
      </c>
      <c r="C137" s="85" t="s">
        <v>455</v>
      </c>
      <c r="D137" s="86" t="s">
        <v>451</v>
      </c>
      <c r="E137" s="78" t="s">
        <v>571</v>
      </c>
      <c r="F137" s="379"/>
      <c r="G137" s="380"/>
      <c r="H137" s="381"/>
    </row>
    <row r="138" spans="1:8" ht="27" hidden="1">
      <c r="A138" s="79">
        <v>2485</v>
      </c>
      <c r="B138" s="93" t="s">
        <v>155</v>
      </c>
      <c r="C138" s="85" t="s">
        <v>455</v>
      </c>
      <c r="D138" s="86" t="s">
        <v>452</v>
      </c>
      <c r="E138" s="78" t="s">
        <v>572</v>
      </c>
      <c r="F138" s="379"/>
      <c r="G138" s="380"/>
      <c r="H138" s="381"/>
    </row>
    <row r="139" spans="1:8" ht="27" hidden="1">
      <c r="A139" s="79">
        <v>2486</v>
      </c>
      <c r="B139" s="93" t="s">
        <v>155</v>
      </c>
      <c r="C139" s="85" t="s">
        <v>455</v>
      </c>
      <c r="D139" s="86" t="s">
        <v>453</v>
      </c>
      <c r="E139" s="78" t="s">
        <v>573</v>
      </c>
      <c r="F139" s="379"/>
      <c r="G139" s="380"/>
      <c r="H139" s="381"/>
    </row>
    <row r="140" spans="1:8" ht="27" hidden="1">
      <c r="A140" s="79">
        <v>2487</v>
      </c>
      <c r="B140" s="93" t="s">
        <v>155</v>
      </c>
      <c r="C140" s="85" t="s">
        <v>455</v>
      </c>
      <c r="D140" s="86" t="s">
        <v>454</v>
      </c>
      <c r="E140" s="78" t="s">
        <v>574</v>
      </c>
      <c r="F140" s="379"/>
      <c r="G140" s="380"/>
      <c r="H140" s="381"/>
    </row>
    <row r="141" spans="1:8" ht="27" hidden="1">
      <c r="A141" s="79">
        <v>2490</v>
      </c>
      <c r="B141" s="91" t="s">
        <v>155</v>
      </c>
      <c r="C141" s="80" t="s">
        <v>575</v>
      </c>
      <c r="D141" s="81" t="s">
        <v>78</v>
      </c>
      <c r="E141" s="82" t="s">
        <v>576</v>
      </c>
      <c r="F141" s="382">
        <f>+G141+H141</f>
        <v>0</v>
      </c>
      <c r="G141" s="387"/>
      <c r="H141" s="383">
        <f>+H143</f>
        <v>0</v>
      </c>
    </row>
    <row r="142" spans="1:8" s="83" customFormat="1" ht="15" customHeight="1" hidden="1">
      <c r="A142" s="79"/>
      <c r="B142" s="72"/>
      <c r="C142" s="80"/>
      <c r="D142" s="81"/>
      <c r="E142" s="78" t="s">
        <v>458</v>
      </c>
      <c r="F142" s="388"/>
      <c r="G142" s="389"/>
      <c r="H142" s="390"/>
    </row>
    <row r="143" spans="1:8" ht="27" hidden="1">
      <c r="A143" s="79">
        <v>2491</v>
      </c>
      <c r="B143" s="93" t="s">
        <v>155</v>
      </c>
      <c r="C143" s="85" t="s">
        <v>575</v>
      </c>
      <c r="D143" s="86" t="s">
        <v>79</v>
      </c>
      <c r="E143" s="78" t="s">
        <v>576</v>
      </c>
      <c r="F143" s="379">
        <f>+G143+H143</f>
        <v>0</v>
      </c>
      <c r="G143" s="380"/>
      <c r="H143" s="381"/>
    </row>
    <row r="144" spans="1:8" s="76" customFormat="1" ht="60" hidden="1">
      <c r="A144" s="89">
        <v>2500</v>
      </c>
      <c r="B144" s="91" t="s">
        <v>156</v>
      </c>
      <c r="C144" s="80" t="s">
        <v>78</v>
      </c>
      <c r="D144" s="81" t="s">
        <v>78</v>
      </c>
      <c r="E144" s="92" t="s">
        <v>702</v>
      </c>
      <c r="F144" s="391">
        <f>+G144+H144</f>
        <v>0</v>
      </c>
      <c r="G144" s="392">
        <f>+G148+G161</f>
        <v>0</v>
      </c>
      <c r="H144" s="393">
        <f>+H161</f>
        <v>0</v>
      </c>
    </row>
    <row r="145" spans="1:8" ht="13.5" customHeight="1" hidden="1">
      <c r="A145" s="77"/>
      <c r="B145" s="72"/>
      <c r="C145" s="73"/>
      <c r="D145" s="74"/>
      <c r="E145" s="78" t="s">
        <v>456</v>
      </c>
      <c r="F145" s="395"/>
      <c r="G145" s="396"/>
      <c r="H145" s="397"/>
    </row>
    <row r="146" spans="1:8" ht="17.25" hidden="1">
      <c r="A146" s="79">
        <v>2510</v>
      </c>
      <c r="B146" s="91" t="s">
        <v>156</v>
      </c>
      <c r="C146" s="80" t="s">
        <v>79</v>
      </c>
      <c r="D146" s="81" t="s">
        <v>78</v>
      </c>
      <c r="E146" s="82" t="s">
        <v>577</v>
      </c>
      <c r="F146" s="379"/>
      <c r="G146" s="380"/>
      <c r="H146" s="381"/>
    </row>
    <row r="147" spans="1:8" s="83" customFormat="1" ht="15" customHeight="1" hidden="1">
      <c r="A147" s="79"/>
      <c r="B147" s="72"/>
      <c r="C147" s="80"/>
      <c r="D147" s="81"/>
      <c r="E147" s="78" t="s">
        <v>458</v>
      </c>
      <c r="F147" s="388"/>
      <c r="G147" s="389"/>
      <c r="H147" s="390"/>
    </row>
    <row r="148" spans="1:8" ht="17.25" hidden="1">
      <c r="A148" s="79">
        <v>2511</v>
      </c>
      <c r="B148" s="93" t="s">
        <v>156</v>
      </c>
      <c r="C148" s="85" t="s">
        <v>79</v>
      </c>
      <c r="D148" s="86" t="s">
        <v>79</v>
      </c>
      <c r="E148" s="78" t="s">
        <v>577</v>
      </c>
      <c r="F148" s="379">
        <f>+G148</f>
        <v>0</v>
      </c>
      <c r="G148" s="380">
        <v>0</v>
      </c>
      <c r="H148" s="381"/>
    </row>
    <row r="149" spans="1:8" ht="17.25" hidden="1">
      <c r="A149" s="79">
        <v>2520</v>
      </c>
      <c r="B149" s="91" t="s">
        <v>156</v>
      </c>
      <c r="C149" s="80" t="s">
        <v>80</v>
      </c>
      <c r="D149" s="81" t="s">
        <v>78</v>
      </c>
      <c r="E149" s="82" t="s">
        <v>578</v>
      </c>
      <c r="F149" s="379"/>
      <c r="G149" s="380"/>
      <c r="H149" s="381"/>
    </row>
    <row r="150" spans="1:8" s="83" customFormat="1" ht="15" customHeight="1" hidden="1">
      <c r="A150" s="79"/>
      <c r="B150" s="72"/>
      <c r="C150" s="80"/>
      <c r="D150" s="81"/>
      <c r="E150" s="78" t="s">
        <v>458</v>
      </c>
      <c r="F150" s="388"/>
      <c r="G150" s="389"/>
      <c r="H150" s="390"/>
    </row>
    <row r="151" spans="1:8" ht="17.25" hidden="1">
      <c r="A151" s="79">
        <v>2521</v>
      </c>
      <c r="B151" s="93" t="s">
        <v>156</v>
      </c>
      <c r="C151" s="85" t="s">
        <v>80</v>
      </c>
      <c r="D151" s="86" t="s">
        <v>79</v>
      </c>
      <c r="E151" s="78" t="s">
        <v>579</v>
      </c>
      <c r="F151" s="379"/>
      <c r="G151" s="380"/>
      <c r="H151" s="381"/>
    </row>
    <row r="152" spans="1:8" ht="17.25" hidden="1">
      <c r="A152" s="79">
        <v>2530</v>
      </c>
      <c r="B152" s="91" t="s">
        <v>156</v>
      </c>
      <c r="C152" s="80" t="s">
        <v>727</v>
      </c>
      <c r="D152" s="81" t="s">
        <v>78</v>
      </c>
      <c r="E152" s="82" t="s">
        <v>580</v>
      </c>
      <c r="F152" s="379"/>
      <c r="G152" s="380"/>
      <c r="H152" s="381"/>
    </row>
    <row r="153" spans="1:8" s="83" customFormat="1" ht="15" customHeight="1" hidden="1">
      <c r="A153" s="79"/>
      <c r="B153" s="72"/>
      <c r="C153" s="80"/>
      <c r="D153" s="81"/>
      <c r="E153" s="78" t="s">
        <v>458</v>
      </c>
      <c r="F153" s="388"/>
      <c r="G153" s="389"/>
      <c r="H153" s="390"/>
    </row>
    <row r="154" spans="1:8" ht="17.25" hidden="1">
      <c r="A154" s="79">
        <v>2531</v>
      </c>
      <c r="B154" s="93" t="s">
        <v>156</v>
      </c>
      <c r="C154" s="85" t="s">
        <v>727</v>
      </c>
      <c r="D154" s="86" t="s">
        <v>79</v>
      </c>
      <c r="E154" s="78" t="s">
        <v>580</v>
      </c>
      <c r="F154" s="379"/>
      <c r="G154" s="380"/>
      <c r="H154" s="381"/>
    </row>
    <row r="155" spans="1:8" ht="27" hidden="1">
      <c r="A155" s="79">
        <v>2540</v>
      </c>
      <c r="B155" s="91" t="s">
        <v>156</v>
      </c>
      <c r="C155" s="80" t="s">
        <v>451</v>
      </c>
      <c r="D155" s="81" t="s">
        <v>78</v>
      </c>
      <c r="E155" s="82" t="s">
        <v>581</v>
      </c>
      <c r="F155" s="379"/>
      <c r="G155" s="380"/>
      <c r="H155" s="381"/>
    </row>
    <row r="156" spans="1:8" s="83" customFormat="1" ht="15" customHeight="1" hidden="1">
      <c r="A156" s="79"/>
      <c r="B156" s="72"/>
      <c r="C156" s="80"/>
      <c r="D156" s="81"/>
      <c r="E156" s="78" t="s">
        <v>458</v>
      </c>
      <c r="F156" s="388"/>
      <c r="G156" s="389"/>
      <c r="H156" s="390"/>
    </row>
    <row r="157" spans="1:8" ht="27" hidden="1">
      <c r="A157" s="79">
        <v>2541</v>
      </c>
      <c r="B157" s="93" t="s">
        <v>156</v>
      </c>
      <c r="C157" s="85" t="s">
        <v>451</v>
      </c>
      <c r="D157" s="86" t="s">
        <v>79</v>
      </c>
      <c r="E157" s="78" t="s">
        <v>581</v>
      </c>
      <c r="F157" s="379"/>
      <c r="G157" s="380"/>
      <c r="H157" s="381"/>
    </row>
    <row r="158" spans="1:8" ht="40.5" hidden="1">
      <c r="A158" s="79">
        <v>2550</v>
      </c>
      <c r="B158" s="91" t="s">
        <v>156</v>
      </c>
      <c r="C158" s="80" t="s">
        <v>452</v>
      </c>
      <c r="D158" s="81" t="s">
        <v>78</v>
      </c>
      <c r="E158" s="82" t="s">
        <v>582</v>
      </c>
      <c r="F158" s="379"/>
      <c r="G158" s="380"/>
      <c r="H158" s="381"/>
    </row>
    <row r="159" spans="1:8" s="83" customFormat="1" ht="15" customHeight="1" hidden="1">
      <c r="A159" s="79"/>
      <c r="B159" s="72"/>
      <c r="C159" s="80"/>
      <c r="D159" s="81"/>
      <c r="E159" s="78" t="s">
        <v>458</v>
      </c>
      <c r="F159" s="388"/>
      <c r="G159" s="389"/>
      <c r="H159" s="390"/>
    </row>
    <row r="160" spans="1:8" ht="40.5" hidden="1">
      <c r="A160" s="79">
        <v>2551</v>
      </c>
      <c r="B160" s="93" t="s">
        <v>156</v>
      </c>
      <c r="C160" s="85" t="s">
        <v>452</v>
      </c>
      <c r="D160" s="86" t="s">
        <v>79</v>
      </c>
      <c r="E160" s="78" t="s">
        <v>582</v>
      </c>
      <c r="F160" s="379"/>
      <c r="G160" s="380"/>
      <c r="H160" s="381"/>
    </row>
    <row r="161" spans="1:8" ht="27" hidden="1">
      <c r="A161" s="79">
        <v>2560</v>
      </c>
      <c r="B161" s="91" t="s">
        <v>156</v>
      </c>
      <c r="C161" s="80" t="s">
        <v>453</v>
      </c>
      <c r="D161" s="81" t="s">
        <v>78</v>
      </c>
      <c r="E161" s="82" t="s">
        <v>583</v>
      </c>
      <c r="F161" s="382">
        <f>+G161+H161</f>
        <v>0</v>
      </c>
      <c r="G161" s="387">
        <f>+G163</f>
        <v>0</v>
      </c>
      <c r="H161" s="383">
        <f>+H163</f>
        <v>0</v>
      </c>
    </row>
    <row r="162" spans="1:8" s="83" customFormat="1" ht="15" customHeight="1" hidden="1">
      <c r="A162" s="79"/>
      <c r="B162" s="72"/>
      <c r="C162" s="80"/>
      <c r="D162" s="81"/>
      <c r="E162" s="78" t="s">
        <v>458</v>
      </c>
      <c r="F162" s="388"/>
      <c r="G162" s="389"/>
      <c r="H162" s="390"/>
    </row>
    <row r="163" spans="1:8" ht="27" hidden="1">
      <c r="A163" s="79">
        <v>2561</v>
      </c>
      <c r="B163" s="93" t="s">
        <v>156</v>
      </c>
      <c r="C163" s="85" t="s">
        <v>453</v>
      </c>
      <c r="D163" s="86" t="s">
        <v>79</v>
      </c>
      <c r="E163" s="78" t="s">
        <v>583</v>
      </c>
      <c r="F163" s="379">
        <f>+G163+H163</f>
        <v>0</v>
      </c>
      <c r="G163" s="380">
        <v>0</v>
      </c>
      <c r="H163" s="381">
        <v>0</v>
      </c>
    </row>
    <row r="164" spans="1:8" s="76" customFormat="1" ht="76.5" hidden="1">
      <c r="A164" s="89">
        <v>2600</v>
      </c>
      <c r="B164" s="91" t="s">
        <v>157</v>
      </c>
      <c r="C164" s="80" t="s">
        <v>78</v>
      </c>
      <c r="D164" s="81" t="s">
        <v>78</v>
      </c>
      <c r="E164" s="92" t="s">
        <v>703</v>
      </c>
      <c r="F164" s="391">
        <f>+G164+H164</f>
        <v>0</v>
      </c>
      <c r="G164" s="392">
        <v>0</v>
      </c>
      <c r="H164" s="393">
        <v>0</v>
      </c>
    </row>
    <row r="165" spans="1:8" ht="13.5" customHeight="1" hidden="1">
      <c r="A165" s="77"/>
      <c r="B165" s="72"/>
      <c r="C165" s="73"/>
      <c r="D165" s="74"/>
      <c r="E165" s="78" t="s">
        <v>456</v>
      </c>
      <c r="F165" s="395"/>
      <c r="G165" s="396"/>
      <c r="H165" s="397"/>
    </row>
    <row r="166" spans="1:8" ht="17.25" hidden="1">
      <c r="A166" s="79">
        <v>2610</v>
      </c>
      <c r="B166" s="91" t="s">
        <v>157</v>
      </c>
      <c r="C166" s="80" t="s">
        <v>79</v>
      </c>
      <c r="D166" s="81" t="s">
        <v>78</v>
      </c>
      <c r="E166" s="82" t="s">
        <v>584</v>
      </c>
      <c r="F166" s="382">
        <f>+G166+H166</f>
        <v>0</v>
      </c>
      <c r="G166" s="387"/>
      <c r="H166" s="383">
        <f>+H168+H169</f>
        <v>0</v>
      </c>
    </row>
    <row r="167" spans="1:8" s="83" customFormat="1" ht="15" customHeight="1" hidden="1">
      <c r="A167" s="79"/>
      <c r="B167" s="72"/>
      <c r="C167" s="80"/>
      <c r="D167" s="81"/>
      <c r="E167" s="78" t="s">
        <v>458</v>
      </c>
      <c r="F167" s="388"/>
      <c r="G167" s="389"/>
      <c r="H167" s="390"/>
    </row>
    <row r="168" spans="1:8" ht="17.25" hidden="1">
      <c r="A168" s="79">
        <v>2611</v>
      </c>
      <c r="B168" s="93" t="s">
        <v>157</v>
      </c>
      <c r="C168" s="85" t="s">
        <v>79</v>
      </c>
      <c r="D168" s="86" t="s">
        <v>79</v>
      </c>
      <c r="E168" s="78" t="s">
        <v>585</v>
      </c>
      <c r="F168" s="379">
        <f>+G168+H168</f>
        <v>0</v>
      </c>
      <c r="G168" s="380"/>
      <c r="H168" s="381"/>
    </row>
    <row r="169" spans="1:8" ht="27" hidden="1">
      <c r="A169" s="79">
        <v>2611</v>
      </c>
      <c r="B169" s="93" t="s">
        <v>157</v>
      </c>
      <c r="C169" s="85" t="s">
        <v>79</v>
      </c>
      <c r="D169" s="86" t="s">
        <v>79</v>
      </c>
      <c r="E169" s="78" t="s">
        <v>784</v>
      </c>
      <c r="F169" s="379">
        <f>+G169+H169</f>
        <v>0</v>
      </c>
      <c r="G169" s="380"/>
      <c r="H169" s="381"/>
    </row>
    <row r="170" spans="1:8" ht="17.25" hidden="1">
      <c r="A170" s="79">
        <v>2620</v>
      </c>
      <c r="B170" s="91" t="s">
        <v>157</v>
      </c>
      <c r="C170" s="80" t="s">
        <v>80</v>
      </c>
      <c r="D170" s="81" t="s">
        <v>78</v>
      </c>
      <c r="E170" s="82" t="s">
        <v>586</v>
      </c>
      <c r="F170" s="379"/>
      <c r="G170" s="380"/>
      <c r="H170" s="381"/>
    </row>
    <row r="171" spans="1:8" s="83" customFormat="1" ht="15" customHeight="1" hidden="1">
      <c r="A171" s="79"/>
      <c r="B171" s="72"/>
      <c r="C171" s="80"/>
      <c r="D171" s="81"/>
      <c r="E171" s="78" t="s">
        <v>458</v>
      </c>
      <c r="F171" s="388"/>
      <c r="G171" s="389"/>
      <c r="H171" s="390"/>
    </row>
    <row r="172" spans="1:8" ht="17.25" hidden="1">
      <c r="A172" s="79">
        <v>2621</v>
      </c>
      <c r="B172" s="93" t="s">
        <v>157</v>
      </c>
      <c r="C172" s="85" t="s">
        <v>80</v>
      </c>
      <c r="D172" s="86" t="s">
        <v>79</v>
      </c>
      <c r="E172" s="78" t="s">
        <v>586</v>
      </c>
      <c r="F172" s="379"/>
      <c r="G172" s="380"/>
      <c r="H172" s="381"/>
    </row>
    <row r="173" spans="1:8" ht="17.25" hidden="1">
      <c r="A173" s="79">
        <v>2630</v>
      </c>
      <c r="B173" s="91" t="s">
        <v>157</v>
      </c>
      <c r="C173" s="80" t="s">
        <v>727</v>
      </c>
      <c r="D173" s="81" t="s">
        <v>78</v>
      </c>
      <c r="E173" s="82" t="s">
        <v>587</v>
      </c>
      <c r="F173" s="379"/>
      <c r="G173" s="380"/>
      <c r="H173" s="381"/>
    </row>
    <row r="174" spans="1:8" s="83" customFormat="1" ht="15" customHeight="1" hidden="1">
      <c r="A174" s="79"/>
      <c r="B174" s="72"/>
      <c r="C174" s="80"/>
      <c r="D174" s="81"/>
      <c r="E174" s="78" t="s">
        <v>458</v>
      </c>
      <c r="F174" s="388"/>
      <c r="G174" s="389"/>
      <c r="H174" s="390"/>
    </row>
    <row r="175" spans="1:8" ht="17.25" hidden="1">
      <c r="A175" s="79">
        <v>2631</v>
      </c>
      <c r="B175" s="93" t="s">
        <v>157</v>
      </c>
      <c r="C175" s="85" t="s">
        <v>727</v>
      </c>
      <c r="D175" s="86" t="s">
        <v>79</v>
      </c>
      <c r="E175" s="78" t="s">
        <v>588</v>
      </c>
      <c r="F175" s="379"/>
      <c r="G175" s="380"/>
      <c r="H175" s="381"/>
    </row>
    <row r="176" spans="1:8" ht="17.25" hidden="1">
      <c r="A176" s="79">
        <v>2640</v>
      </c>
      <c r="B176" s="91" t="s">
        <v>157</v>
      </c>
      <c r="C176" s="80" t="s">
        <v>451</v>
      </c>
      <c r="D176" s="81" t="s">
        <v>78</v>
      </c>
      <c r="E176" s="82" t="s">
        <v>589</v>
      </c>
      <c r="F176" s="379">
        <f>F178</f>
        <v>0</v>
      </c>
      <c r="G176" s="380">
        <f>G178</f>
        <v>0</v>
      </c>
      <c r="H176" s="381">
        <f>H178</f>
        <v>0</v>
      </c>
    </row>
    <row r="177" spans="1:8" s="83" customFormat="1" ht="15" customHeight="1" hidden="1">
      <c r="A177" s="79"/>
      <c r="B177" s="72"/>
      <c r="C177" s="80"/>
      <c r="D177" s="81"/>
      <c r="E177" s="78" t="s">
        <v>458</v>
      </c>
      <c r="F177" s="388"/>
      <c r="G177" s="389"/>
      <c r="H177" s="390"/>
    </row>
    <row r="178" spans="1:8" ht="17.25" hidden="1">
      <c r="A178" s="79">
        <v>2641</v>
      </c>
      <c r="B178" s="93" t="s">
        <v>157</v>
      </c>
      <c r="C178" s="85" t="s">
        <v>451</v>
      </c>
      <c r="D178" s="86" t="s">
        <v>79</v>
      </c>
      <c r="E178" s="78" t="s">
        <v>590</v>
      </c>
      <c r="F178" s="382">
        <f>+G178+H178</f>
        <v>0</v>
      </c>
      <c r="G178" s="387">
        <v>0</v>
      </c>
      <c r="H178" s="383">
        <v>0</v>
      </c>
    </row>
    <row r="179" spans="1:8" ht="40.5" hidden="1">
      <c r="A179" s="79">
        <v>2650</v>
      </c>
      <c r="B179" s="91" t="s">
        <v>157</v>
      </c>
      <c r="C179" s="80" t="s">
        <v>452</v>
      </c>
      <c r="D179" s="81" t="s">
        <v>78</v>
      </c>
      <c r="E179" s="82" t="s">
        <v>591</v>
      </c>
      <c r="F179" s="379"/>
      <c r="G179" s="380"/>
      <c r="H179" s="381"/>
    </row>
    <row r="180" spans="1:8" s="83" customFormat="1" ht="15" customHeight="1" hidden="1">
      <c r="A180" s="79"/>
      <c r="B180" s="72"/>
      <c r="C180" s="80"/>
      <c r="D180" s="81"/>
      <c r="E180" s="78" t="s">
        <v>458</v>
      </c>
      <c r="F180" s="388"/>
      <c r="G180" s="389"/>
      <c r="H180" s="390"/>
    </row>
    <row r="181" spans="1:8" ht="40.5" hidden="1">
      <c r="A181" s="79">
        <v>2651</v>
      </c>
      <c r="B181" s="93" t="s">
        <v>157</v>
      </c>
      <c r="C181" s="85" t="s">
        <v>452</v>
      </c>
      <c r="D181" s="86" t="s">
        <v>79</v>
      </c>
      <c r="E181" s="78" t="s">
        <v>591</v>
      </c>
      <c r="F181" s="379"/>
      <c r="G181" s="380"/>
      <c r="H181" s="381"/>
    </row>
    <row r="182" spans="1:8" ht="27" hidden="1">
      <c r="A182" s="79">
        <v>2660</v>
      </c>
      <c r="B182" s="91" t="s">
        <v>157</v>
      </c>
      <c r="C182" s="80" t="s">
        <v>453</v>
      </c>
      <c r="D182" s="81" t="s">
        <v>78</v>
      </c>
      <c r="E182" s="82" t="s">
        <v>592</v>
      </c>
      <c r="F182" s="382">
        <f>+G182+H182</f>
        <v>0</v>
      </c>
      <c r="G182" s="387">
        <f>+G184</f>
        <v>0</v>
      </c>
      <c r="H182" s="383"/>
    </row>
    <row r="183" spans="1:8" s="83" customFormat="1" ht="15" customHeight="1" hidden="1">
      <c r="A183" s="79"/>
      <c r="B183" s="72"/>
      <c r="C183" s="80"/>
      <c r="D183" s="81"/>
      <c r="E183" s="78" t="s">
        <v>458</v>
      </c>
      <c r="F183" s="388"/>
      <c r="G183" s="389"/>
      <c r="H183" s="390"/>
    </row>
    <row r="184" spans="1:8" ht="27" hidden="1">
      <c r="A184" s="79">
        <v>2661</v>
      </c>
      <c r="B184" s="93" t="s">
        <v>157</v>
      </c>
      <c r="C184" s="85" t="s">
        <v>453</v>
      </c>
      <c r="D184" s="86" t="s">
        <v>79</v>
      </c>
      <c r="E184" s="78" t="s">
        <v>592</v>
      </c>
      <c r="F184" s="379">
        <f>+G184+H184</f>
        <v>0</v>
      </c>
      <c r="G184" s="380"/>
      <c r="H184" s="381">
        <v>0</v>
      </c>
    </row>
    <row r="185" spans="1:8" s="76" customFormat="1" ht="40.5" hidden="1">
      <c r="A185" s="89">
        <v>2700</v>
      </c>
      <c r="B185" s="91" t="s">
        <v>158</v>
      </c>
      <c r="C185" s="80" t="s">
        <v>78</v>
      </c>
      <c r="D185" s="81" t="s">
        <v>78</v>
      </c>
      <c r="E185" s="94" t="s">
        <v>593</v>
      </c>
      <c r="F185" s="391">
        <f>+G185+H185</f>
        <v>0</v>
      </c>
      <c r="G185" s="392"/>
      <c r="H185" s="393">
        <v>0</v>
      </c>
    </row>
    <row r="186" spans="1:8" ht="13.5" customHeight="1" hidden="1">
      <c r="A186" s="77"/>
      <c r="B186" s="72"/>
      <c r="C186" s="73"/>
      <c r="D186" s="74"/>
      <c r="E186" s="78" t="s">
        <v>456</v>
      </c>
      <c r="F186" s="395"/>
      <c r="G186" s="396"/>
      <c r="H186" s="397"/>
    </row>
    <row r="187" spans="1:8" ht="27" hidden="1">
      <c r="A187" s="79">
        <v>2710</v>
      </c>
      <c r="B187" s="91" t="s">
        <v>158</v>
      </c>
      <c r="C187" s="80" t="s">
        <v>79</v>
      </c>
      <c r="D187" s="81" t="s">
        <v>78</v>
      </c>
      <c r="E187" s="82" t="s">
        <v>594</v>
      </c>
      <c r="F187" s="379"/>
      <c r="G187" s="380"/>
      <c r="H187" s="381"/>
    </row>
    <row r="188" spans="1:8" s="83" customFormat="1" ht="15" customHeight="1" hidden="1">
      <c r="A188" s="79"/>
      <c r="B188" s="72"/>
      <c r="C188" s="80"/>
      <c r="D188" s="81"/>
      <c r="E188" s="78" t="s">
        <v>458</v>
      </c>
      <c r="F188" s="388"/>
      <c r="G188" s="389"/>
      <c r="H188" s="390"/>
    </row>
    <row r="189" spans="1:8" ht="17.25" hidden="1">
      <c r="A189" s="79">
        <v>2711</v>
      </c>
      <c r="B189" s="93" t="s">
        <v>158</v>
      </c>
      <c r="C189" s="85" t="s">
        <v>79</v>
      </c>
      <c r="D189" s="86" t="s">
        <v>79</v>
      </c>
      <c r="E189" s="78" t="s">
        <v>595</v>
      </c>
      <c r="F189" s="379"/>
      <c r="G189" s="380"/>
      <c r="H189" s="381"/>
    </row>
    <row r="190" spans="1:8" ht="17.25" hidden="1">
      <c r="A190" s="79">
        <v>2712</v>
      </c>
      <c r="B190" s="93" t="s">
        <v>158</v>
      </c>
      <c r="C190" s="85" t="s">
        <v>79</v>
      </c>
      <c r="D190" s="86" t="s">
        <v>80</v>
      </c>
      <c r="E190" s="78" t="s">
        <v>596</v>
      </c>
      <c r="F190" s="379"/>
      <c r="G190" s="380"/>
      <c r="H190" s="381"/>
    </row>
    <row r="191" spans="1:8" ht="17.25" hidden="1">
      <c r="A191" s="79">
        <v>2713</v>
      </c>
      <c r="B191" s="93" t="s">
        <v>158</v>
      </c>
      <c r="C191" s="85" t="s">
        <v>79</v>
      </c>
      <c r="D191" s="86" t="s">
        <v>727</v>
      </c>
      <c r="E191" s="78" t="s">
        <v>597</v>
      </c>
      <c r="F191" s="379">
        <f>+G191+H191</f>
        <v>0</v>
      </c>
      <c r="G191" s="380"/>
      <c r="H191" s="381">
        <v>0</v>
      </c>
    </row>
    <row r="192" spans="1:8" ht="17.25" hidden="1">
      <c r="A192" s="79">
        <v>2720</v>
      </c>
      <c r="B192" s="91" t="s">
        <v>158</v>
      </c>
      <c r="C192" s="80" t="s">
        <v>80</v>
      </c>
      <c r="D192" s="81" t="s">
        <v>78</v>
      </c>
      <c r="E192" s="82" t="s">
        <v>598</v>
      </c>
      <c r="F192" s="379"/>
      <c r="G192" s="380"/>
      <c r="H192" s="381"/>
    </row>
    <row r="193" spans="1:8" s="83" customFormat="1" ht="15" customHeight="1" hidden="1">
      <c r="A193" s="79"/>
      <c r="B193" s="72"/>
      <c r="C193" s="80"/>
      <c r="D193" s="81"/>
      <c r="E193" s="78" t="s">
        <v>458</v>
      </c>
      <c r="F193" s="388"/>
      <c r="G193" s="389"/>
      <c r="H193" s="390"/>
    </row>
    <row r="194" spans="1:8" ht="27" hidden="1">
      <c r="A194" s="79">
        <v>2721</v>
      </c>
      <c r="B194" s="93" t="s">
        <v>158</v>
      </c>
      <c r="C194" s="85" t="s">
        <v>80</v>
      </c>
      <c r="D194" s="86" t="s">
        <v>79</v>
      </c>
      <c r="E194" s="78" t="s">
        <v>599</v>
      </c>
      <c r="F194" s="379"/>
      <c r="G194" s="380"/>
      <c r="H194" s="381"/>
    </row>
    <row r="195" spans="1:8" ht="17.25" hidden="1">
      <c r="A195" s="79">
        <v>2722</v>
      </c>
      <c r="B195" s="93" t="s">
        <v>158</v>
      </c>
      <c r="C195" s="85" t="s">
        <v>80</v>
      </c>
      <c r="D195" s="86" t="s">
        <v>80</v>
      </c>
      <c r="E195" s="78" t="s">
        <v>600</v>
      </c>
      <c r="F195" s="379"/>
      <c r="G195" s="380"/>
      <c r="H195" s="381"/>
    </row>
    <row r="196" spans="1:8" ht="17.25" hidden="1">
      <c r="A196" s="79">
        <v>2723</v>
      </c>
      <c r="B196" s="93" t="s">
        <v>158</v>
      </c>
      <c r="C196" s="85" t="s">
        <v>80</v>
      </c>
      <c r="D196" s="86" t="s">
        <v>727</v>
      </c>
      <c r="E196" s="78" t="s">
        <v>601</v>
      </c>
      <c r="F196" s="379"/>
      <c r="G196" s="380"/>
      <c r="H196" s="381"/>
    </row>
    <row r="197" spans="1:8" ht="17.25" hidden="1">
      <c r="A197" s="79">
        <v>2724</v>
      </c>
      <c r="B197" s="93" t="s">
        <v>158</v>
      </c>
      <c r="C197" s="85" t="s">
        <v>80</v>
      </c>
      <c r="D197" s="86" t="s">
        <v>451</v>
      </c>
      <c r="E197" s="78" t="s">
        <v>602</v>
      </c>
      <c r="F197" s="379"/>
      <c r="G197" s="380"/>
      <c r="H197" s="381"/>
    </row>
    <row r="198" spans="1:8" ht="17.25" hidden="1">
      <c r="A198" s="79">
        <v>2730</v>
      </c>
      <c r="B198" s="91" t="s">
        <v>158</v>
      </c>
      <c r="C198" s="80" t="s">
        <v>727</v>
      </c>
      <c r="D198" s="81" t="s">
        <v>78</v>
      </c>
      <c r="E198" s="82" t="s">
        <v>603</v>
      </c>
      <c r="F198" s="379"/>
      <c r="G198" s="380"/>
      <c r="H198" s="381"/>
    </row>
    <row r="199" spans="1:8" s="83" customFormat="1" ht="15" customHeight="1" hidden="1">
      <c r="A199" s="79"/>
      <c r="B199" s="72"/>
      <c r="C199" s="80"/>
      <c r="D199" s="81"/>
      <c r="E199" s="78" t="s">
        <v>458</v>
      </c>
      <c r="F199" s="388"/>
      <c r="G199" s="389"/>
      <c r="H199" s="390"/>
    </row>
    <row r="200" spans="1:8" ht="27" hidden="1">
      <c r="A200" s="79">
        <v>2731</v>
      </c>
      <c r="B200" s="93" t="s">
        <v>158</v>
      </c>
      <c r="C200" s="85" t="s">
        <v>727</v>
      </c>
      <c r="D200" s="86" t="s">
        <v>79</v>
      </c>
      <c r="E200" s="78" t="s">
        <v>604</v>
      </c>
      <c r="F200" s="379"/>
      <c r="G200" s="380"/>
      <c r="H200" s="381"/>
    </row>
    <row r="201" spans="1:8" ht="27" hidden="1">
      <c r="A201" s="79">
        <v>2732</v>
      </c>
      <c r="B201" s="93" t="s">
        <v>158</v>
      </c>
      <c r="C201" s="85" t="s">
        <v>727</v>
      </c>
      <c r="D201" s="86" t="s">
        <v>80</v>
      </c>
      <c r="E201" s="78" t="s">
        <v>605</v>
      </c>
      <c r="F201" s="379"/>
      <c r="G201" s="380"/>
      <c r="H201" s="381"/>
    </row>
    <row r="202" spans="1:8" ht="27" hidden="1">
      <c r="A202" s="79">
        <v>2733</v>
      </c>
      <c r="B202" s="93" t="s">
        <v>158</v>
      </c>
      <c r="C202" s="85" t="s">
        <v>727</v>
      </c>
      <c r="D202" s="86" t="s">
        <v>727</v>
      </c>
      <c r="E202" s="78" t="s">
        <v>606</v>
      </c>
      <c r="F202" s="379"/>
      <c r="G202" s="380"/>
      <c r="H202" s="381"/>
    </row>
    <row r="203" spans="1:8" ht="27" hidden="1">
      <c r="A203" s="79">
        <v>2734</v>
      </c>
      <c r="B203" s="93" t="s">
        <v>158</v>
      </c>
      <c r="C203" s="85" t="s">
        <v>727</v>
      </c>
      <c r="D203" s="86" t="s">
        <v>451</v>
      </c>
      <c r="E203" s="78" t="s">
        <v>607</v>
      </c>
      <c r="F203" s="379"/>
      <c r="G203" s="380"/>
      <c r="H203" s="381"/>
    </row>
    <row r="204" spans="1:8" ht="27" hidden="1">
      <c r="A204" s="79">
        <v>2740</v>
      </c>
      <c r="B204" s="91" t="s">
        <v>158</v>
      </c>
      <c r="C204" s="80" t="s">
        <v>451</v>
      </c>
      <c r="D204" s="81" t="s">
        <v>78</v>
      </c>
      <c r="E204" s="82" t="s">
        <v>608</v>
      </c>
      <c r="F204" s="379"/>
      <c r="G204" s="380"/>
      <c r="H204" s="381"/>
    </row>
    <row r="205" spans="1:8" s="83" customFormat="1" ht="15" customHeight="1" hidden="1">
      <c r="A205" s="79"/>
      <c r="B205" s="72"/>
      <c r="C205" s="80"/>
      <c r="D205" s="81"/>
      <c r="E205" s="78" t="s">
        <v>458</v>
      </c>
      <c r="F205" s="388"/>
      <c r="G205" s="389"/>
      <c r="H205" s="390"/>
    </row>
    <row r="206" spans="1:8" ht="17.25" hidden="1">
      <c r="A206" s="79">
        <v>2741</v>
      </c>
      <c r="B206" s="93" t="s">
        <v>158</v>
      </c>
      <c r="C206" s="85" t="s">
        <v>451</v>
      </c>
      <c r="D206" s="86" t="s">
        <v>79</v>
      </c>
      <c r="E206" s="78" t="s">
        <v>608</v>
      </c>
      <c r="F206" s="379"/>
      <c r="G206" s="380"/>
      <c r="H206" s="381"/>
    </row>
    <row r="207" spans="1:8" ht="27" hidden="1">
      <c r="A207" s="79">
        <v>2750</v>
      </c>
      <c r="B207" s="91" t="s">
        <v>158</v>
      </c>
      <c r="C207" s="80" t="s">
        <v>452</v>
      </c>
      <c r="D207" s="81" t="s">
        <v>78</v>
      </c>
      <c r="E207" s="82" t="s">
        <v>609</v>
      </c>
      <c r="F207" s="379"/>
      <c r="G207" s="380"/>
      <c r="H207" s="381"/>
    </row>
    <row r="208" spans="1:8" s="83" customFormat="1" ht="15" customHeight="1" hidden="1">
      <c r="A208" s="79"/>
      <c r="B208" s="72"/>
      <c r="C208" s="80"/>
      <c r="D208" s="81"/>
      <c r="E208" s="78" t="s">
        <v>458</v>
      </c>
      <c r="F208" s="388"/>
      <c r="G208" s="389"/>
      <c r="H208" s="390"/>
    </row>
    <row r="209" spans="1:8" ht="27" hidden="1">
      <c r="A209" s="79">
        <v>2751</v>
      </c>
      <c r="B209" s="93" t="s">
        <v>158</v>
      </c>
      <c r="C209" s="85" t="s">
        <v>452</v>
      </c>
      <c r="D209" s="86" t="s">
        <v>79</v>
      </c>
      <c r="E209" s="78" t="s">
        <v>609</v>
      </c>
      <c r="F209" s="379"/>
      <c r="G209" s="380"/>
      <c r="H209" s="381"/>
    </row>
    <row r="210" spans="1:8" ht="27" hidden="1">
      <c r="A210" s="79">
        <v>2760</v>
      </c>
      <c r="B210" s="91" t="s">
        <v>158</v>
      </c>
      <c r="C210" s="80" t="s">
        <v>453</v>
      </c>
      <c r="D210" s="81" t="s">
        <v>78</v>
      </c>
      <c r="E210" s="82" t="s">
        <v>610</v>
      </c>
      <c r="F210" s="379"/>
      <c r="G210" s="380"/>
      <c r="H210" s="381"/>
    </row>
    <row r="211" spans="1:8" s="83" customFormat="1" ht="15" customHeight="1" hidden="1">
      <c r="A211" s="79"/>
      <c r="B211" s="72"/>
      <c r="C211" s="80"/>
      <c r="D211" s="81"/>
      <c r="E211" s="78" t="s">
        <v>458</v>
      </c>
      <c r="F211" s="388"/>
      <c r="G211" s="389"/>
      <c r="H211" s="390"/>
    </row>
    <row r="212" spans="1:8" ht="27" hidden="1">
      <c r="A212" s="79">
        <v>2761</v>
      </c>
      <c r="B212" s="93" t="s">
        <v>158</v>
      </c>
      <c r="C212" s="85" t="s">
        <v>453</v>
      </c>
      <c r="D212" s="86" t="s">
        <v>79</v>
      </c>
      <c r="E212" s="78" t="s">
        <v>611</v>
      </c>
      <c r="F212" s="379"/>
      <c r="G212" s="380"/>
      <c r="H212" s="381"/>
    </row>
    <row r="213" spans="1:8" ht="17.25" hidden="1">
      <c r="A213" s="79">
        <v>2762</v>
      </c>
      <c r="B213" s="93" t="s">
        <v>158</v>
      </c>
      <c r="C213" s="85" t="s">
        <v>453</v>
      </c>
      <c r="D213" s="86" t="s">
        <v>80</v>
      </c>
      <c r="E213" s="78" t="s">
        <v>610</v>
      </c>
      <c r="F213" s="379"/>
      <c r="G213" s="380"/>
      <c r="H213" s="381"/>
    </row>
    <row r="214" spans="1:8" s="76" customFormat="1" ht="40.5">
      <c r="A214" s="89">
        <v>2800</v>
      </c>
      <c r="B214" s="91" t="s">
        <v>159</v>
      </c>
      <c r="C214" s="80" t="s">
        <v>78</v>
      </c>
      <c r="D214" s="81" t="s">
        <v>78</v>
      </c>
      <c r="E214" s="94" t="s">
        <v>612</v>
      </c>
      <c r="F214" s="391">
        <f>+G214+H214</f>
        <v>19586000</v>
      </c>
      <c r="G214" s="392">
        <f>+G219+G216</f>
        <v>0</v>
      </c>
      <c r="H214" s="393">
        <f>+H219</f>
        <v>19586000</v>
      </c>
    </row>
    <row r="215" spans="1:8" ht="13.5" customHeight="1" hidden="1">
      <c r="A215" s="77"/>
      <c r="B215" s="72"/>
      <c r="C215" s="73"/>
      <c r="D215" s="74"/>
      <c r="E215" s="78" t="s">
        <v>456</v>
      </c>
      <c r="F215" s="395"/>
      <c r="G215" s="396"/>
      <c r="H215" s="397"/>
    </row>
    <row r="216" spans="1:8" ht="17.25" hidden="1">
      <c r="A216" s="79">
        <v>2810</v>
      </c>
      <c r="B216" s="93" t="s">
        <v>159</v>
      </c>
      <c r="C216" s="85" t="s">
        <v>79</v>
      </c>
      <c r="D216" s="86" t="s">
        <v>78</v>
      </c>
      <c r="E216" s="82" t="s">
        <v>613</v>
      </c>
      <c r="F216" s="382">
        <f>+G216</f>
        <v>0</v>
      </c>
      <c r="G216" s="387">
        <f>+G218</f>
        <v>0</v>
      </c>
      <c r="H216" s="381"/>
    </row>
    <row r="217" spans="1:8" s="83" customFormat="1" ht="15" customHeight="1" hidden="1">
      <c r="A217" s="79"/>
      <c r="B217" s="72"/>
      <c r="C217" s="80"/>
      <c r="D217" s="81"/>
      <c r="E217" s="78" t="s">
        <v>458</v>
      </c>
      <c r="F217" s="388"/>
      <c r="G217" s="389"/>
      <c r="H217" s="390"/>
    </row>
    <row r="218" spans="1:8" ht="17.25" hidden="1">
      <c r="A218" s="79">
        <v>2811</v>
      </c>
      <c r="B218" s="93" t="s">
        <v>159</v>
      </c>
      <c r="C218" s="85" t="s">
        <v>79</v>
      </c>
      <c r="D218" s="86" t="s">
        <v>79</v>
      </c>
      <c r="E218" s="78" t="s">
        <v>613</v>
      </c>
      <c r="F218" s="382">
        <f>+G218+H218</f>
        <v>0</v>
      </c>
      <c r="G218" s="387"/>
      <c r="H218" s="381"/>
    </row>
    <row r="219" spans="1:8" ht="17.25">
      <c r="A219" s="79">
        <v>2820</v>
      </c>
      <c r="B219" s="91" t="s">
        <v>159</v>
      </c>
      <c r="C219" s="80" t="s">
        <v>80</v>
      </c>
      <c r="D219" s="81" t="s">
        <v>78</v>
      </c>
      <c r="E219" s="82" t="s">
        <v>614</v>
      </c>
      <c r="F219" s="382">
        <f>+G219+H219</f>
        <v>19586000</v>
      </c>
      <c r="G219" s="387">
        <f>+G221+G224</f>
        <v>0</v>
      </c>
      <c r="H219" s="383">
        <f>+H221</f>
        <v>19586000</v>
      </c>
    </row>
    <row r="220" spans="1:8" s="83" customFormat="1" ht="15" customHeight="1">
      <c r="A220" s="79"/>
      <c r="B220" s="72"/>
      <c r="C220" s="80"/>
      <c r="D220" s="81"/>
      <c r="E220" s="78" t="s">
        <v>458</v>
      </c>
      <c r="F220" s="388"/>
      <c r="G220" s="389"/>
      <c r="H220" s="390"/>
    </row>
    <row r="221" spans="1:8" ht="17.25">
      <c r="A221" s="79">
        <v>2821</v>
      </c>
      <c r="B221" s="93" t="s">
        <v>159</v>
      </c>
      <c r="C221" s="85" t="s">
        <v>80</v>
      </c>
      <c r="D221" s="86" t="s">
        <v>79</v>
      </c>
      <c r="E221" s="78" t="s">
        <v>615</v>
      </c>
      <c r="F221" s="379">
        <f>+G221+H221</f>
        <v>19586000</v>
      </c>
      <c r="G221" s="380">
        <v>0</v>
      </c>
      <c r="H221" s="381">
        <v>19586000</v>
      </c>
    </row>
    <row r="222" spans="1:8" ht="17.25" hidden="1">
      <c r="A222" s="79">
        <v>2822</v>
      </c>
      <c r="B222" s="93" t="s">
        <v>159</v>
      </c>
      <c r="C222" s="85" t="s">
        <v>80</v>
      </c>
      <c r="D222" s="86" t="s">
        <v>80</v>
      </c>
      <c r="E222" s="78" t="s">
        <v>616</v>
      </c>
      <c r="F222" s="379"/>
      <c r="G222" s="380"/>
      <c r="H222" s="381"/>
    </row>
    <row r="223" spans="1:8" ht="17.25" hidden="1">
      <c r="A223" s="79">
        <v>2823</v>
      </c>
      <c r="B223" s="93" t="s">
        <v>159</v>
      </c>
      <c r="C223" s="85" t="s">
        <v>80</v>
      </c>
      <c r="D223" s="86" t="s">
        <v>727</v>
      </c>
      <c r="E223" s="78" t="s">
        <v>617</v>
      </c>
      <c r="F223" s="379"/>
      <c r="G223" s="380"/>
      <c r="H223" s="381"/>
    </row>
    <row r="224" spans="1:8" ht="17.25" hidden="1">
      <c r="A224" s="79">
        <v>2824</v>
      </c>
      <c r="B224" s="93" t="s">
        <v>159</v>
      </c>
      <c r="C224" s="85" t="s">
        <v>80</v>
      </c>
      <c r="D224" s="86" t="s">
        <v>451</v>
      </c>
      <c r="E224" s="78" t="s">
        <v>618</v>
      </c>
      <c r="F224" s="379">
        <f>+G224+H224</f>
        <v>0</v>
      </c>
      <c r="G224" s="380">
        <v>0</v>
      </c>
      <c r="H224" s="381"/>
    </row>
    <row r="225" spans="1:8" ht="17.25" hidden="1">
      <c r="A225" s="79">
        <v>2825</v>
      </c>
      <c r="B225" s="93" t="s">
        <v>159</v>
      </c>
      <c r="C225" s="85" t="s">
        <v>80</v>
      </c>
      <c r="D225" s="86" t="s">
        <v>452</v>
      </c>
      <c r="E225" s="78" t="s">
        <v>619</v>
      </c>
      <c r="F225" s="379"/>
      <c r="G225" s="380"/>
      <c r="H225" s="381"/>
    </row>
    <row r="226" spans="1:8" ht="17.25" hidden="1">
      <c r="A226" s="79">
        <v>2826</v>
      </c>
      <c r="B226" s="93" t="s">
        <v>159</v>
      </c>
      <c r="C226" s="85" t="s">
        <v>80</v>
      </c>
      <c r="D226" s="86" t="s">
        <v>453</v>
      </c>
      <c r="E226" s="78" t="s">
        <v>620</v>
      </c>
      <c r="F226" s="379"/>
      <c r="G226" s="380"/>
      <c r="H226" s="381"/>
    </row>
    <row r="227" spans="1:8" ht="27" hidden="1">
      <c r="A227" s="79">
        <v>2827</v>
      </c>
      <c r="B227" s="93" t="s">
        <v>159</v>
      </c>
      <c r="C227" s="85" t="s">
        <v>80</v>
      </c>
      <c r="D227" s="86" t="s">
        <v>454</v>
      </c>
      <c r="E227" s="78" t="s">
        <v>621</v>
      </c>
      <c r="F227" s="379"/>
      <c r="G227" s="380"/>
      <c r="H227" s="381"/>
    </row>
    <row r="228" spans="1:8" ht="40.5" hidden="1">
      <c r="A228" s="79">
        <v>2830</v>
      </c>
      <c r="B228" s="91" t="s">
        <v>159</v>
      </c>
      <c r="C228" s="80" t="s">
        <v>727</v>
      </c>
      <c r="D228" s="81" t="s">
        <v>78</v>
      </c>
      <c r="E228" s="82" t="s">
        <v>622</v>
      </c>
      <c r="F228" s="379"/>
      <c r="G228" s="380"/>
      <c r="H228" s="381"/>
    </row>
    <row r="229" spans="1:8" s="83" customFormat="1" ht="15" customHeight="1" hidden="1">
      <c r="A229" s="79"/>
      <c r="B229" s="72"/>
      <c r="C229" s="80"/>
      <c r="D229" s="81"/>
      <c r="E229" s="78" t="s">
        <v>458</v>
      </c>
      <c r="F229" s="388"/>
      <c r="G229" s="389"/>
      <c r="H229" s="390"/>
    </row>
    <row r="230" spans="1:8" ht="17.25" hidden="1">
      <c r="A230" s="79">
        <v>2831</v>
      </c>
      <c r="B230" s="93" t="s">
        <v>159</v>
      </c>
      <c r="C230" s="85" t="s">
        <v>727</v>
      </c>
      <c r="D230" s="86" t="s">
        <v>79</v>
      </c>
      <c r="E230" s="78" t="s">
        <v>623</v>
      </c>
      <c r="F230" s="379"/>
      <c r="G230" s="380"/>
      <c r="H230" s="381"/>
    </row>
    <row r="231" spans="1:8" ht="17.25" hidden="1">
      <c r="A231" s="79">
        <v>2832</v>
      </c>
      <c r="B231" s="93" t="s">
        <v>159</v>
      </c>
      <c r="C231" s="85" t="s">
        <v>727</v>
      </c>
      <c r="D231" s="86" t="s">
        <v>80</v>
      </c>
      <c r="E231" s="78" t="s">
        <v>624</v>
      </c>
      <c r="F231" s="379"/>
      <c r="G231" s="380"/>
      <c r="H231" s="381"/>
    </row>
    <row r="232" spans="1:8" ht="17.25" hidden="1">
      <c r="A232" s="79">
        <v>2833</v>
      </c>
      <c r="B232" s="93" t="s">
        <v>159</v>
      </c>
      <c r="C232" s="85" t="s">
        <v>727</v>
      </c>
      <c r="D232" s="86" t="s">
        <v>727</v>
      </c>
      <c r="E232" s="78" t="s">
        <v>625</v>
      </c>
      <c r="F232" s="379"/>
      <c r="G232" s="380"/>
      <c r="H232" s="381"/>
    </row>
    <row r="233" spans="1:8" ht="27" hidden="1">
      <c r="A233" s="79">
        <v>2840</v>
      </c>
      <c r="B233" s="91" t="s">
        <v>159</v>
      </c>
      <c r="C233" s="80" t="s">
        <v>451</v>
      </c>
      <c r="D233" s="81" t="s">
        <v>78</v>
      </c>
      <c r="E233" s="82" t="s">
        <v>626</v>
      </c>
      <c r="F233" s="379"/>
      <c r="G233" s="380"/>
      <c r="H233" s="381"/>
    </row>
    <row r="234" spans="1:8" s="83" customFormat="1" ht="15" customHeight="1" hidden="1">
      <c r="A234" s="79"/>
      <c r="B234" s="72"/>
      <c r="C234" s="80"/>
      <c r="D234" s="81"/>
      <c r="E234" s="78" t="s">
        <v>458</v>
      </c>
      <c r="F234" s="388"/>
      <c r="G234" s="389"/>
      <c r="H234" s="390"/>
    </row>
    <row r="235" spans="1:8" ht="17.25" hidden="1">
      <c r="A235" s="79">
        <v>2841</v>
      </c>
      <c r="B235" s="93" t="s">
        <v>159</v>
      </c>
      <c r="C235" s="85" t="s">
        <v>451</v>
      </c>
      <c r="D235" s="86" t="s">
        <v>79</v>
      </c>
      <c r="E235" s="78" t="s">
        <v>627</v>
      </c>
      <c r="F235" s="379"/>
      <c r="G235" s="380"/>
      <c r="H235" s="381"/>
    </row>
    <row r="236" spans="1:8" ht="40.5" hidden="1">
      <c r="A236" s="79">
        <v>2842</v>
      </c>
      <c r="B236" s="93" t="s">
        <v>159</v>
      </c>
      <c r="C236" s="85" t="s">
        <v>451</v>
      </c>
      <c r="D236" s="86" t="s">
        <v>80</v>
      </c>
      <c r="E236" s="78" t="s">
        <v>628</v>
      </c>
      <c r="F236" s="379"/>
      <c r="G236" s="380"/>
      <c r="H236" s="381"/>
    </row>
    <row r="237" spans="1:8" ht="27" hidden="1">
      <c r="A237" s="79">
        <v>2843</v>
      </c>
      <c r="B237" s="93" t="s">
        <v>159</v>
      </c>
      <c r="C237" s="85" t="s">
        <v>451</v>
      </c>
      <c r="D237" s="86" t="s">
        <v>727</v>
      </c>
      <c r="E237" s="78" t="s">
        <v>626</v>
      </c>
      <c r="F237" s="379"/>
      <c r="G237" s="380"/>
      <c r="H237" s="381"/>
    </row>
    <row r="238" spans="1:8" ht="40.5" hidden="1">
      <c r="A238" s="79">
        <v>2850</v>
      </c>
      <c r="B238" s="91" t="s">
        <v>159</v>
      </c>
      <c r="C238" s="80" t="s">
        <v>452</v>
      </c>
      <c r="D238" s="81" t="s">
        <v>78</v>
      </c>
      <c r="E238" s="95" t="s">
        <v>629</v>
      </c>
      <c r="F238" s="379"/>
      <c r="G238" s="380"/>
      <c r="H238" s="381"/>
    </row>
    <row r="239" spans="1:8" s="83" customFormat="1" ht="15" customHeight="1" hidden="1">
      <c r="A239" s="79"/>
      <c r="B239" s="72"/>
      <c r="C239" s="80"/>
      <c r="D239" s="81"/>
      <c r="E239" s="78" t="s">
        <v>458</v>
      </c>
      <c r="F239" s="388"/>
      <c r="G239" s="389"/>
      <c r="H239" s="390"/>
    </row>
    <row r="240" spans="1:8" ht="40.5" hidden="1">
      <c r="A240" s="79">
        <v>2851</v>
      </c>
      <c r="B240" s="91" t="s">
        <v>159</v>
      </c>
      <c r="C240" s="80" t="s">
        <v>452</v>
      </c>
      <c r="D240" s="81" t="s">
        <v>79</v>
      </c>
      <c r="E240" s="96" t="s">
        <v>629</v>
      </c>
      <c r="F240" s="379"/>
      <c r="G240" s="380"/>
      <c r="H240" s="381"/>
    </row>
    <row r="241" spans="1:8" ht="27" hidden="1">
      <c r="A241" s="79">
        <v>2860</v>
      </c>
      <c r="B241" s="91" t="s">
        <v>159</v>
      </c>
      <c r="C241" s="80" t="s">
        <v>453</v>
      </c>
      <c r="D241" s="81" t="s">
        <v>78</v>
      </c>
      <c r="E241" s="95" t="s">
        <v>630</v>
      </c>
      <c r="F241" s="379"/>
      <c r="G241" s="380"/>
      <c r="H241" s="381"/>
    </row>
    <row r="242" spans="1:8" s="83" customFormat="1" ht="15" customHeight="1" hidden="1">
      <c r="A242" s="79"/>
      <c r="B242" s="72"/>
      <c r="C242" s="80"/>
      <c r="D242" s="81"/>
      <c r="E242" s="78" t="s">
        <v>458</v>
      </c>
      <c r="F242" s="388"/>
      <c r="G242" s="389"/>
      <c r="H242" s="390"/>
    </row>
    <row r="243" spans="1:8" ht="27" hidden="1">
      <c r="A243" s="79">
        <v>2861</v>
      </c>
      <c r="B243" s="93" t="s">
        <v>159</v>
      </c>
      <c r="C243" s="85" t="s">
        <v>453</v>
      </c>
      <c r="D243" s="86" t="s">
        <v>79</v>
      </c>
      <c r="E243" s="96" t="s">
        <v>630</v>
      </c>
      <c r="F243" s="379"/>
      <c r="G243" s="380"/>
      <c r="H243" s="381"/>
    </row>
    <row r="244" spans="1:8" s="76" customFormat="1" ht="43.5">
      <c r="A244" s="89">
        <v>2900</v>
      </c>
      <c r="B244" s="91" t="s">
        <v>160</v>
      </c>
      <c r="C244" s="80" t="s">
        <v>78</v>
      </c>
      <c r="D244" s="81" t="s">
        <v>78</v>
      </c>
      <c r="E244" s="92" t="s">
        <v>704</v>
      </c>
      <c r="F244" s="391">
        <f>+G244+H244</f>
        <v>10310000</v>
      </c>
      <c r="G244" s="392">
        <f>+G248+G264</f>
        <v>0</v>
      </c>
      <c r="H244" s="393">
        <f>+H248+H264</f>
        <v>10310000</v>
      </c>
    </row>
    <row r="245" spans="1:8" ht="13.5" customHeight="1">
      <c r="A245" s="77"/>
      <c r="B245" s="72"/>
      <c r="C245" s="73"/>
      <c r="D245" s="74"/>
      <c r="E245" s="78" t="s">
        <v>456</v>
      </c>
      <c r="F245" s="395"/>
      <c r="G245" s="396"/>
      <c r="H245" s="397"/>
    </row>
    <row r="246" spans="1:8" ht="27">
      <c r="A246" s="79">
        <v>2910</v>
      </c>
      <c r="B246" s="91" t="s">
        <v>160</v>
      </c>
      <c r="C246" s="80" t="s">
        <v>79</v>
      </c>
      <c r="D246" s="81" t="s">
        <v>78</v>
      </c>
      <c r="E246" s="82" t="s">
        <v>631</v>
      </c>
      <c r="F246" s="382">
        <f>+G246+H246</f>
        <v>10310000</v>
      </c>
      <c r="G246" s="387">
        <f>+G248</f>
        <v>0</v>
      </c>
      <c r="H246" s="383">
        <f>+H248</f>
        <v>10310000</v>
      </c>
    </row>
    <row r="247" spans="1:8" s="83" customFormat="1" ht="15" customHeight="1">
      <c r="A247" s="79"/>
      <c r="B247" s="72"/>
      <c r="C247" s="80"/>
      <c r="D247" s="81"/>
      <c r="E247" s="78" t="s">
        <v>458</v>
      </c>
      <c r="F247" s="388"/>
      <c r="G247" s="389"/>
      <c r="H247" s="390"/>
    </row>
    <row r="248" spans="1:8" ht="17.25">
      <c r="A248" s="79">
        <v>2911</v>
      </c>
      <c r="B248" s="93" t="s">
        <v>160</v>
      </c>
      <c r="C248" s="85" t="s">
        <v>79</v>
      </c>
      <c r="D248" s="86" t="s">
        <v>79</v>
      </c>
      <c r="E248" s="78" t="s">
        <v>632</v>
      </c>
      <c r="F248" s="382">
        <f>+G248+H248</f>
        <v>10310000</v>
      </c>
      <c r="G248" s="387">
        <v>0</v>
      </c>
      <c r="H248" s="383">
        <v>10310000</v>
      </c>
    </row>
    <row r="249" spans="1:8" ht="17.25" hidden="1">
      <c r="A249" s="79">
        <v>2912</v>
      </c>
      <c r="B249" s="93" t="s">
        <v>160</v>
      </c>
      <c r="C249" s="85" t="s">
        <v>79</v>
      </c>
      <c r="D249" s="86" t="s">
        <v>80</v>
      </c>
      <c r="E249" s="78" t="s">
        <v>633</v>
      </c>
      <c r="F249" s="379"/>
      <c r="G249" s="380"/>
      <c r="H249" s="381"/>
    </row>
    <row r="250" spans="1:8" ht="17.25" hidden="1">
      <c r="A250" s="79">
        <v>2920</v>
      </c>
      <c r="B250" s="91" t="s">
        <v>160</v>
      </c>
      <c r="C250" s="80" t="s">
        <v>80</v>
      </c>
      <c r="D250" s="81" t="s">
        <v>78</v>
      </c>
      <c r="E250" s="82" t="s">
        <v>634</v>
      </c>
      <c r="F250" s="379"/>
      <c r="G250" s="380"/>
      <c r="H250" s="381"/>
    </row>
    <row r="251" spans="1:8" s="83" customFormat="1" ht="15" customHeight="1" hidden="1">
      <c r="A251" s="79"/>
      <c r="B251" s="72"/>
      <c r="C251" s="80"/>
      <c r="D251" s="81"/>
      <c r="E251" s="78" t="s">
        <v>458</v>
      </c>
      <c r="F251" s="388"/>
      <c r="G251" s="389"/>
      <c r="H251" s="390"/>
    </row>
    <row r="252" spans="1:8" ht="17.25" hidden="1">
      <c r="A252" s="79">
        <v>2921</v>
      </c>
      <c r="B252" s="93" t="s">
        <v>160</v>
      </c>
      <c r="C252" s="85" t="s">
        <v>80</v>
      </c>
      <c r="D252" s="86" t="s">
        <v>79</v>
      </c>
      <c r="E252" s="78" t="s">
        <v>635</v>
      </c>
      <c r="F252" s="379"/>
      <c r="G252" s="380"/>
      <c r="H252" s="381"/>
    </row>
    <row r="253" spans="1:8" ht="17.25" hidden="1">
      <c r="A253" s="79">
        <v>2922</v>
      </c>
      <c r="B253" s="93" t="s">
        <v>160</v>
      </c>
      <c r="C253" s="85" t="s">
        <v>80</v>
      </c>
      <c r="D253" s="86" t="s">
        <v>80</v>
      </c>
      <c r="E253" s="78" t="s">
        <v>636</v>
      </c>
      <c r="F253" s="379"/>
      <c r="G253" s="380"/>
      <c r="H253" s="381"/>
    </row>
    <row r="254" spans="1:8" ht="40.5" hidden="1">
      <c r="A254" s="79">
        <v>2930</v>
      </c>
      <c r="B254" s="91" t="s">
        <v>160</v>
      </c>
      <c r="C254" s="80" t="s">
        <v>727</v>
      </c>
      <c r="D254" s="81" t="s">
        <v>78</v>
      </c>
      <c r="E254" s="82" t="s">
        <v>637</v>
      </c>
      <c r="F254" s="379"/>
      <c r="G254" s="380"/>
      <c r="H254" s="381"/>
    </row>
    <row r="255" spans="1:8" s="83" customFormat="1" ht="15" customHeight="1" hidden="1">
      <c r="A255" s="79"/>
      <c r="B255" s="72"/>
      <c r="C255" s="80"/>
      <c r="D255" s="81"/>
      <c r="E255" s="78" t="s">
        <v>458</v>
      </c>
      <c r="F255" s="388"/>
      <c r="G255" s="389"/>
      <c r="H255" s="390"/>
    </row>
    <row r="256" spans="1:8" ht="27" hidden="1">
      <c r="A256" s="79">
        <v>2931</v>
      </c>
      <c r="B256" s="93" t="s">
        <v>160</v>
      </c>
      <c r="C256" s="85" t="s">
        <v>727</v>
      </c>
      <c r="D256" s="86" t="s">
        <v>79</v>
      </c>
      <c r="E256" s="78" t="s">
        <v>638</v>
      </c>
      <c r="F256" s="379"/>
      <c r="G256" s="380"/>
      <c r="H256" s="381"/>
    </row>
    <row r="257" spans="1:8" ht="17.25" hidden="1">
      <c r="A257" s="79">
        <v>2932</v>
      </c>
      <c r="B257" s="93" t="s">
        <v>160</v>
      </c>
      <c r="C257" s="85" t="s">
        <v>727</v>
      </c>
      <c r="D257" s="86" t="s">
        <v>80</v>
      </c>
      <c r="E257" s="78" t="s">
        <v>639</v>
      </c>
      <c r="F257" s="379"/>
      <c r="G257" s="380"/>
      <c r="H257" s="381"/>
    </row>
    <row r="258" spans="1:8" ht="17.25" hidden="1">
      <c r="A258" s="79">
        <v>2940</v>
      </c>
      <c r="B258" s="91" t="s">
        <v>160</v>
      </c>
      <c r="C258" s="80" t="s">
        <v>451</v>
      </c>
      <c r="D258" s="81" t="s">
        <v>78</v>
      </c>
      <c r="E258" s="82" t="s">
        <v>640</v>
      </c>
      <c r="F258" s="379"/>
      <c r="G258" s="380"/>
      <c r="H258" s="381"/>
    </row>
    <row r="259" spans="1:8" s="83" customFormat="1" ht="15" customHeight="1" hidden="1">
      <c r="A259" s="79"/>
      <c r="B259" s="72"/>
      <c r="C259" s="80"/>
      <c r="D259" s="81"/>
      <c r="E259" s="78" t="s">
        <v>458</v>
      </c>
      <c r="F259" s="388"/>
      <c r="G259" s="389"/>
      <c r="H259" s="390"/>
    </row>
    <row r="260" spans="1:8" ht="17.25" hidden="1">
      <c r="A260" s="79">
        <v>2941</v>
      </c>
      <c r="B260" s="93" t="s">
        <v>160</v>
      </c>
      <c r="C260" s="85" t="s">
        <v>451</v>
      </c>
      <c r="D260" s="86" t="s">
        <v>79</v>
      </c>
      <c r="E260" s="78" t="s">
        <v>641</v>
      </c>
      <c r="F260" s="379"/>
      <c r="G260" s="380"/>
      <c r="H260" s="381"/>
    </row>
    <row r="261" spans="1:8" ht="17.25" hidden="1">
      <c r="A261" s="79">
        <v>2942</v>
      </c>
      <c r="B261" s="93" t="s">
        <v>160</v>
      </c>
      <c r="C261" s="85" t="s">
        <v>451</v>
      </c>
      <c r="D261" s="86" t="s">
        <v>80</v>
      </c>
      <c r="E261" s="78" t="s">
        <v>642</v>
      </c>
      <c r="F261" s="379"/>
      <c r="G261" s="380"/>
      <c r="H261" s="381"/>
    </row>
    <row r="262" spans="1:8" ht="27" hidden="1">
      <c r="A262" s="79">
        <v>2950</v>
      </c>
      <c r="B262" s="91" t="s">
        <v>160</v>
      </c>
      <c r="C262" s="80" t="s">
        <v>452</v>
      </c>
      <c r="D262" s="81" t="s">
        <v>78</v>
      </c>
      <c r="E262" s="82" t="s">
        <v>643</v>
      </c>
      <c r="F262" s="382">
        <f>+G262+H262</f>
        <v>0</v>
      </c>
      <c r="G262" s="387">
        <f>+G264</f>
        <v>0</v>
      </c>
      <c r="H262" s="383">
        <f>+H264</f>
        <v>0</v>
      </c>
    </row>
    <row r="263" spans="1:8" s="83" customFormat="1" ht="15" customHeight="1" hidden="1">
      <c r="A263" s="79"/>
      <c r="B263" s="72"/>
      <c r="C263" s="80"/>
      <c r="D263" s="81"/>
      <c r="E263" s="78" t="s">
        <v>458</v>
      </c>
      <c r="F263" s="388"/>
      <c r="G263" s="389"/>
      <c r="H263" s="390"/>
    </row>
    <row r="264" spans="1:8" ht="17.25" hidden="1">
      <c r="A264" s="79">
        <v>2951</v>
      </c>
      <c r="B264" s="93" t="s">
        <v>160</v>
      </c>
      <c r="C264" s="85" t="s">
        <v>452</v>
      </c>
      <c r="D264" s="86" t="s">
        <v>79</v>
      </c>
      <c r="E264" s="78" t="s">
        <v>644</v>
      </c>
      <c r="F264" s="379">
        <f>+G264+H264</f>
        <v>0</v>
      </c>
      <c r="G264" s="380">
        <v>0</v>
      </c>
      <c r="H264" s="381">
        <v>0</v>
      </c>
    </row>
    <row r="265" spans="1:8" ht="17.25" hidden="1">
      <c r="A265" s="79">
        <v>2952</v>
      </c>
      <c r="B265" s="93" t="s">
        <v>160</v>
      </c>
      <c r="C265" s="85" t="s">
        <v>452</v>
      </c>
      <c r="D265" s="86" t="s">
        <v>80</v>
      </c>
      <c r="E265" s="78" t="s">
        <v>645</v>
      </c>
      <c r="F265" s="379"/>
      <c r="G265" s="380"/>
      <c r="H265" s="381"/>
    </row>
    <row r="266" spans="1:8" ht="27" hidden="1">
      <c r="A266" s="79">
        <v>2960</v>
      </c>
      <c r="B266" s="91" t="s">
        <v>160</v>
      </c>
      <c r="C266" s="80" t="s">
        <v>453</v>
      </c>
      <c r="D266" s="81" t="s">
        <v>78</v>
      </c>
      <c r="E266" s="82" t="s">
        <v>646</v>
      </c>
      <c r="F266" s="379"/>
      <c r="G266" s="380"/>
      <c r="H266" s="381"/>
    </row>
    <row r="267" spans="1:8" s="83" customFormat="1" ht="15" customHeight="1" hidden="1">
      <c r="A267" s="79"/>
      <c r="B267" s="72"/>
      <c r="C267" s="80"/>
      <c r="D267" s="81"/>
      <c r="E267" s="78" t="s">
        <v>458</v>
      </c>
      <c r="F267" s="388"/>
      <c r="G267" s="389"/>
      <c r="H267" s="390"/>
    </row>
    <row r="268" spans="1:8" ht="27" hidden="1">
      <c r="A268" s="79">
        <v>2961</v>
      </c>
      <c r="B268" s="93" t="s">
        <v>160</v>
      </c>
      <c r="C268" s="85" t="s">
        <v>453</v>
      </c>
      <c r="D268" s="86" t="s">
        <v>79</v>
      </c>
      <c r="E268" s="78" t="s">
        <v>646</v>
      </c>
      <c r="F268" s="379"/>
      <c r="G268" s="380"/>
      <c r="H268" s="381"/>
    </row>
    <row r="269" spans="1:8" ht="27" hidden="1">
      <c r="A269" s="79">
        <v>2970</v>
      </c>
      <c r="B269" s="91" t="s">
        <v>160</v>
      </c>
      <c r="C269" s="80" t="s">
        <v>454</v>
      </c>
      <c r="D269" s="81" t="s">
        <v>78</v>
      </c>
      <c r="E269" s="82" t="s">
        <v>647</v>
      </c>
      <c r="F269" s="379"/>
      <c r="G269" s="380"/>
      <c r="H269" s="381"/>
    </row>
    <row r="270" spans="1:8" s="83" customFormat="1" ht="15" customHeight="1" hidden="1">
      <c r="A270" s="79"/>
      <c r="B270" s="72"/>
      <c r="C270" s="80"/>
      <c r="D270" s="81"/>
      <c r="E270" s="78" t="s">
        <v>458</v>
      </c>
      <c r="F270" s="388"/>
      <c r="G270" s="389"/>
      <c r="H270" s="390"/>
    </row>
    <row r="271" spans="1:8" ht="27" hidden="1">
      <c r="A271" s="79">
        <v>2971</v>
      </c>
      <c r="B271" s="93" t="s">
        <v>160</v>
      </c>
      <c r="C271" s="85" t="s">
        <v>454</v>
      </c>
      <c r="D271" s="86" t="s">
        <v>79</v>
      </c>
      <c r="E271" s="78" t="s">
        <v>647</v>
      </c>
      <c r="F271" s="379"/>
      <c r="G271" s="380"/>
      <c r="H271" s="381"/>
    </row>
    <row r="272" spans="1:8" ht="17.25" hidden="1">
      <c r="A272" s="79">
        <v>2980</v>
      </c>
      <c r="B272" s="91" t="s">
        <v>160</v>
      </c>
      <c r="C272" s="80" t="s">
        <v>455</v>
      </c>
      <c r="D272" s="81" t="s">
        <v>78</v>
      </c>
      <c r="E272" s="82" t="s">
        <v>648</v>
      </c>
      <c r="F272" s="379"/>
      <c r="G272" s="380"/>
      <c r="H272" s="381"/>
    </row>
    <row r="273" spans="1:8" s="83" customFormat="1" ht="15" customHeight="1" hidden="1">
      <c r="A273" s="79"/>
      <c r="B273" s="72"/>
      <c r="C273" s="80"/>
      <c r="D273" s="81"/>
      <c r="E273" s="78" t="s">
        <v>458</v>
      </c>
      <c r="F273" s="388"/>
      <c r="G273" s="389"/>
      <c r="H273" s="390"/>
    </row>
    <row r="274" spans="1:8" ht="17.25" hidden="1">
      <c r="A274" s="79">
        <v>2981</v>
      </c>
      <c r="B274" s="93" t="s">
        <v>160</v>
      </c>
      <c r="C274" s="85" t="s">
        <v>455</v>
      </c>
      <c r="D274" s="86" t="s">
        <v>79</v>
      </c>
      <c r="E274" s="78" t="s">
        <v>648</v>
      </c>
      <c r="F274" s="379"/>
      <c r="G274" s="380"/>
      <c r="H274" s="381"/>
    </row>
    <row r="275" spans="1:8" s="76" customFormat="1" ht="60" hidden="1">
      <c r="A275" s="89">
        <v>3000</v>
      </c>
      <c r="B275" s="91" t="s">
        <v>161</v>
      </c>
      <c r="C275" s="80" t="s">
        <v>78</v>
      </c>
      <c r="D275" s="81" t="s">
        <v>78</v>
      </c>
      <c r="E275" s="92" t="s">
        <v>705</v>
      </c>
      <c r="F275" s="391">
        <f>+G275+H275</f>
        <v>0</v>
      </c>
      <c r="G275" s="392">
        <f>+G296</f>
        <v>0</v>
      </c>
      <c r="H275" s="386"/>
    </row>
    <row r="276" spans="1:8" ht="13.5" customHeight="1" hidden="1">
      <c r="A276" s="77"/>
      <c r="B276" s="72"/>
      <c r="C276" s="73"/>
      <c r="D276" s="74"/>
      <c r="E276" s="78" t="s">
        <v>456</v>
      </c>
      <c r="F276" s="395"/>
      <c r="G276" s="396"/>
      <c r="H276" s="397"/>
    </row>
    <row r="277" spans="1:8" ht="17.25" hidden="1">
      <c r="A277" s="79">
        <v>3010</v>
      </c>
      <c r="B277" s="91" t="s">
        <v>161</v>
      </c>
      <c r="C277" s="80" t="s">
        <v>79</v>
      </c>
      <c r="D277" s="81" t="s">
        <v>78</v>
      </c>
      <c r="E277" s="82" t="s">
        <v>683</v>
      </c>
      <c r="F277" s="379"/>
      <c r="G277" s="380"/>
      <c r="H277" s="381"/>
    </row>
    <row r="278" spans="1:8" s="83" customFormat="1" ht="15" customHeight="1" hidden="1">
      <c r="A278" s="79"/>
      <c r="B278" s="72"/>
      <c r="C278" s="80"/>
      <c r="D278" s="81"/>
      <c r="E278" s="78" t="s">
        <v>458</v>
      </c>
      <c r="F278" s="388"/>
      <c r="G278" s="389"/>
      <c r="H278" s="390"/>
    </row>
    <row r="279" spans="1:8" ht="17.25" hidden="1">
      <c r="A279" s="79">
        <v>3011</v>
      </c>
      <c r="B279" s="93" t="s">
        <v>161</v>
      </c>
      <c r="C279" s="85" t="s">
        <v>79</v>
      </c>
      <c r="D279" s="86" t="s">
        <v>79</v>
      </c>
      <c r="E279" s="78" t="s">
        <v>684</v>
      </c>
      <c r="F279" s="379"/>
      <c r="G279" s="380"/>
      <c r="H279" s="381"/>
    </row>
    <row r="280" spans="1:8" ht="17.25" hidden="1">
      <c r="A280" s="79">
        <v>3012</v>
      </c>
      <c r="B280" s="93" t="s">
        <v>161</v>
      </c>
      <c r="C280" s="85" t="s">
        <v>79</v>
      </c>
      <c r="D280" s="86" t="s">
        <v>80</v>
      </c>
      <c r="E280" s="78" t="s">
        <v>685</v>
      </c>
      <c r="F280" s="379"/>
      <c r="G280" s="380"/>
      <c r="H280" s="381"/>
    </row>
    <row r="281" spans="1:8" ht="17.25" hidden="1">
      <c r="A281" s="79">
        <v>3020</v>
      </c>
      <c r="B281" s="91" t="s">
        <v>161</v>
      </c>
      <c r="C281" s="80" t="s">
        <v>80</v>
      </c>
      <c r="D281" s="81" t="s">
        <v>78</v>
      </c>
      <c r="E281" s="82" t="s">
        <v>686</v>
      </c>
      <c r="F281" s="379"/>
      <c r="G281" s="380"/>
      <c r="H281" s="381"/>
    </row>
    <row r="282" spans="1:8" s="83" customFormat="1" ht="15" customHeight="1" hidden="1">
      <c r="A282" s="79"/>
      <c r="B282" s="72"/>
      <c r="C282" s="80"/>
      <c r="D282" s="81"/>
      <c r="E282" s="78" t="s">
        <v>458</v>
      </c>
      <c r="F282" s="388"/>
      <c r="G282" s="389"/>
      <c r="H282" s="390"/>
    </row>
    <row r="283" spans="1:8" ht="17.25" hidden="1">
      <c r="A283" s="79">
        <v>3021</v>
      </c>
      <c r="B283" s="93" t="s">
        <v>161</v>
      </c>
      <c r="C283" s="85" t="s">
        <v>80</v>
      </c>
      <c r="D283" s="86" t="s">
        <v>79</v>
      </c>
      <c r="E283" s="78" t="s">
        <v>686</v>
      </c>
      <c r="F283" s="379"/>
      <c r="G283" s="380"/>
      <c r="H283" s="381"/>
    </row>
    <row r="284" spans="1:8" ht="17.25" hidden="1">
      <c r="A284" s="79">
        <v>3030</v>
      </c>
      <c r="B284" s="91" t="s">
        <v>161</v>
      </c>
      <c r="C284" s="80" t="s">
        <v>727</v>
      </c>
      <c r="D284" s="81" t="s">
        <v>78</v>
      </c>
      <c r="E284" s="82" t="s">
        <v>687</v>
      </c>
      <c r="F284" s="379"/>
      <c r="G284" s="380"/>
      <c r="H284" s="381"/>
    </row>
    <row r="285" spans="1:8" s="83" customFormat="1" ht="15" customHeight="1" hidden="1">
      <c r="A285" s="79"/>
      <c r="B285" s="72"/>
      <c r="C285" s="80"/>
      <c r="D285" s="81"/>
      <c r="E285" s="78" t="s">
        <v>458</v>
      </c>
      <c r="F285" s="388"/>
      <c r="G285" s="389"/>
      <c r="H285" s="390"/>
    </row>
    <row r="286" spans="1:8" s="83" customFormat="1" ht="17.25" hidden="1">
      <c r="A286" s="79">
        <v>3031</v>
      </c>
      <c r="B286" s="93" t="s">
        <v>161</v>
      </c>
      <c r="C286" s="85" t="s">
        <v>727</v>
      </c>
      <c r="D286" s="86" t="s">
        <v>79</v>
      </c>
      <c r="E286" s="78" t="s">
        <v>687</v>
      </c>
      <c r="F286" s="388"/>
      <c r="G286" s="389"/>
      <c r="H286" s="390"/>
    </row>
    <row r="287" spans="1:8" ht="17.25" hidden="1">
      <c r="A287" s="79">
        <v>3040</v>
      </c>
      <c r="B287" s="91" t="s">
        <v>161</v>
      </c>
      <c r="C287" s="80" t="s">
        <v>451</v>
      </c>
      <c r="D287" s="81" t="s">
        <v>78</v>
      </c>
      <c r="E287" s="82" t="s">
        <v>688</v>
      </c>
      <c r="F287" s="379"/>
      <c r="G287" s="380"/>
      <c r="H287" s="381"/>
    </row>
    <row r="288" spans="1:8" s="83" customFormat="1" ht="15" customHeight="1" hidden="1">
      <c r="A288" s="79"/>
      <c r="B288" s="72"/>
      <c r="C288" s="80"/>
      <c r="D288" s="81"/>
      <c r="E288" s="78" t="s">
        <v>458</v>
      </c>
      <c r="F288" s="388"/>
      <c r="G288" s="389"/>
      <c r="H288" s="390"/>
    </row>
    <row r="289" spans="1:8" ht="17.25" hidden="1">
      <c r="A289" s="79">
        <v>3041</v>
      </c>
      <c r="B289" s="93" t="s">
        <v>161</v>
      </c>
      <c r="C289" s="85" t="s">
        <v>451</v>
      </c>
      <c r="D289" s="86" t="s">
        <v>79</v>
      </c>
      <c r="E289" s="78" t="s">
        <v>688</v>
      </c>
      <c r="F289" s="379"/>
      <c r="G289" s="380"/>
      <c r="H289" s="381"/>
    </row>
    <row r="290" spans="1:8" ht="17.25" hidden="1">
      <c r="A290" s="79">
        <v>3050</v>
      </c>
      <c r="B290" s="91" t="s">
        <v>161</v>
      </c>
      <c r="C290" s="80" t="s">
        <v>452</v>
      </c>
      <c r="D290" s="81" t="s">
        <v>78</v>
      </c>
      <c r="E290" s="82" t="s">
        <v>689</v>
      </c>
      <c r="F290" s="379"/>
      <c r="G290" s="380"/>
      <c r="H290" s="381"/>
    </row>
    <row r="291" spans="1:8" s="83" customFormat="1" ht="15" customHeight="1" hidden="1">
      <c r="A291" s="79"/>
      <c r="B291" s="72"/>
      <c r="C291" s="80"/>
      <c r="D291" s="81"/>
      <c r="E291" s="78" t="s">
        <v>458</v>
      </c>
      <c r="F291" s="388"/>
      <c r="G291" s="389"/>
      <c r="H291" s="390"/>
    </row>
    <row r="292" spans="1:8" ht="17.25" hidden="1">
      <c r="A292" s="79">
        <v>3051</v>
      </c>
      <c r="B292" s="93" t="s">
        <v>161</v>
      </c>
      <c r="C292" s="85" t="s">
        <v>452</v>
      </c>
      <c r="D292" s="86" t="s">
        <v>79</v>
      </c>
      <c r="E292" s="78" t="s">
        <v>689</v>
      </c>
      <c r="F292" s="379"/>
      <c r="G292" s="380"/>
      <c r="H292" s="381"/>
    </row>
    <row r="293" spans="1:8" ht="14.25" customHeight="1" hidden="1">
      <c r="A293" s="79">
        <v>3060</v>
      </c>
      <c r="B293" s="91" t="s">
        <v>161</v>
      </c>
      <c r="C293" s="80" t="s">
        <v>453</v>
      </c>
      <c r="D293" s="81" t="s">
        <v>78</v>
      </c>
      <c r="E293" s="82" t="s">
        <v>690</v>
      </c>
      <c r="F293" s="379"/>
      <c r="G293" s="380"/>
      <c r="H293" s="381"/>
    </row>
    <row r="294" spans="1:8" s="83" customFormat="1" ht="15" customHeight="1" hidden="1">
      <c r="A294" s="79"/>
      <c r="B294" s="72"/>
      <c r="C294" s="80"/>
      <c r="D294" s="81"/>
      <c r="E294" s="78" t="s">
        <v>458</v>
      </c>
      <c r="F294" s="388"/>
      <c r="G294" s="389"/>
      <c r="H294" s="390"/>
    </row>
    <row r="295" spans="1:8" ht="14.25" customHeight="1" hidden="1">
      <c r="A295" s="79">
        <v>3061</v>
      </c>
      <c r="B295" s="93" t="s">
        <v>161</v>
      </c>
      <c r="C295" s="85" t="s">
        <v>453</v>
      </c>
      <c r="D295" s="86" t="s">
        <v>79</v>
      </c>
      <c r="E295" s="78" t="s">
        <v>690</v>
      </c>
      <c r="F295" s="379"/>
      <c r="G295" s="380"/>
      <c r="H295" s="381"/>
    </row>
    <row r="296" spans="1:8" ht="27" hidden="1">
      <c r="A296" s="79">
        <v>3070</v>
      </c>
      <c r="B296" s="91" t="s">
        <v>161</v>
      </c>
      <c r="C296" s="80" t="s">
        <v>454</v>
      </c>
      <c r="D296" s="81" t="s">
        <v>78</v>
      </c>
      <c r="E296" s="82" t="s">
        <v>691</v>
      </c>
      <c r="F296" s="382">
        <f>+G296+H296</f>
        <v>0</v>
      </c>
      <c r="G296" s="387">
        <f>+G298</f>
        <v>0</v>
      </c>
      <c r="H296" s="381"/>
    </row>
    <row r="297" spans="1:8" s="83" customFormat="1" ht="15" customHeight="1" hidden="1">
      <c r="A297" s="79"/>
      <c r="B297" s="72"/>
      <c r="C297" s="80"/>
      <c r="D297" s="81"/>
      <c r="E297" s="78" t="s">
        <v>458</v>
      </c>
      <c r="F297" s="388"/>
      <c r="G297" s="389"/>
      <c r="H297" s="390"/>
    </row>
    <row r="298" spans="1:8" ht="27" hidden="1">
      <c r="A298" s="79">
        <v>3071</v>
      </c>
      <c r="B298" s="93" t="s">
        <v>161</v>
      </c>
      <c r="C298" s="85" t="s">
        <v>454</v>
      </c>
      <c r="D298" s="86" t="s">
        <v>79</v>
      </c>
      <c r="E298" s="78" t="s">
        <v>691</v>
      </c>
      <c r="F298" s="379">
        <f>+G298+H298</f>
        <v>0</v>
      </c>
      <c r="G298" s="380"/>
      <c r="H298" s="381"/>
    </row>
    <row r="299" spans="1:8" ht="40.5" hidden="1">
      <c r="A299" s="79">
        <v>3080</v>
      </c>
      <c r="B299" s="91" t="s">
        <v>161</v>
      </c>
      <c r="C299" s="80" t="s">
        <v>455</v>
      </c>
      <c r="D299" s="81" t="s">
        <v>78</v>
      </c>
      <c r="E299" s="82" t="s">
        <v>692</v>
      </c>
      <c r="F299" s="379"/>
      <c r="G299" s="380"/>
      <c r="H299" s="381"/>
    </row>
    <row r="300" spans="1:8" s="83" customFormat="1" ht="15" customHeight="1" hidden="1">
      <c r="A300" s="79"/>
      <c r="B300" s="72"/>
      <c r="C300" s="80"/>
      <c r="D300" s="81"/>
      <c r="E300" s="78" t="s">
        <v>458</v>
      </c>
      <c r="F300" s="388"/>
      <c r="G300" s="389"/>
      <c r="H300" s="390"/>
    </row>
    <row r="301" spans="1:8" ht="40.5" hidden="1">
      <c r="A301" s="79">
        <v>3081</v>
      </c>
      <c r="B301" s="93" t="s">
        <v>161</v>
      </c>
      <c r="C301" s="85" t="s">
        <v>455</v>
      </c>
      <c r="D301" s="86" t="s">
        <v>79</v>
      </c>
      <c r="E301" s="78" t="s">
        <v>692</v>
      </c>
      <c r="F301" s="379"/>
      <c r="G301" s="380"/>
      <c r="H301" s="381"/>
    </row>
    <row r="302" spans="1:8" s="83" customFormat="1" ht="15" customHeight="1" hidden="1">
      <c r="A302" s="79"/>
      <c r="B302" s="72"/>
      <c r="C302" s="80"/>
      <c r="D302" s="81"/>
      <c r="E302" s="78" t="s">
        <v>458</v>
      </c>
      <c r="F302" s="388"/>
      <c r="G302" s="389"/>
      <c r="H302" s="390"/>
    </row>
    <row r="303" spans="1:8" ht="27" hidden="1">
      <c r="A303" s="79">
        <v>3090</v>
      </c>
      <c r="B303" s="91" t="s">
        <v>161</v>
      </c>
      <c r="C303" s="80" t="s">
        <v>575</v>
      </c>
      <c r="D303" s="81" t="s">
        <v>78</v>
      </c>
      <c r="E303" s="82" t="s">
        <v>693</v>
      </c>
      <c r="F303" s="379"/>
      <c r="G303" s="380"/>
      <c r="H303" s="381"/>
    </row>
    <row r="304" spans="1:8" s="83" customFormat="1" ht="15" customHeight="1" hidden="1">
      <c r="A304" s="79"/>
      <c r="B304" s="72"/>
      <c r="C304" s="80"/>
      <c r="D304" s="81"/>
      <c r="E304" s="78" t="s">
        <v>458</v>
      </c>
      <c r="F304" s="388"/>
      <c r="G304" s="389"/>
      <c r="H304" s="390"/>
    </row>
    <row r="305" spans="1:8" ht="13.5" customHeight="1" hidden="1">
      <c r="A305" s="97">
        <v>3091</v>
      </c>
      <c r="B305" s="93" t="s">
        <v>161</v>
      </c>
      <c r="C305" s="98" t="s">
        <v>575</v>
      </c>
      <c r="D305" s="99" t="s">
        <v>79</v>
      </c>
      <c r="E305" s="100" t="s">
        <v>693</v>
      </c>
      <c r="F305" s="398"/>
      <c r="G305" s="399"/>
      <c r="H305" s="400"/>
    </row>
    <row r="306" spans="1:8" ht="40.5" hidden="1">
      <c r="A306" s="97">
        <v>3092</v>
      </c>
      <c r="B306" s="93" t="s">
        <v>161</v>
      </c>
      <c r="C306" s="98" t="s">
        <v>575</v>
      </c>
      <c r="D306" s="99" t="s">
        <v>80</v>
      </c>
      <c r="E306" s="100" t="s">
        <v>694</v>
      </c>
      <c r="F306" s="398"/>
      <c r="G306" s="399"/>
      <c r="H306" s="400"/>
    </row>
    <row r="307" spans="1:8" s="76" customFormat="1" ht="49.5">
      <c r="A307" s="101">
        <v>3100</v>
      </c>
      <c r="B307" s="80" t="s">
        <v>162</v>
      </c>
      <c r="C307" s="80" t="s">
        <v>78</v>
      </c>
      <c r="D307" s="81" t="s">
        <v>78</v>
      </c>
      <c r="E307" s="102" t="s">
        <v>706</v>
      </c>
      <c r="F307" s="391">
        <f>+G307</f>
        <v>-32409000</v>
      </c>
      <c r="G307" s="392">
        <f>+G309</f>
        <v>-32409000</v>
      </c>
      <c r="H307" s="386"/>
    </row>
    <row r="308" spans="1:8" ht="13.5" customHeight="1">
      <c r="A308" s="97"/>
      <c r="B308" s="72"/>
      <c r="C308" s="73"/>
      <c r="D308" s="74"/>
      <c r="E308" s="78" t="s">
        <v>456</v>
      </c>
      <c r="F308" s="459"/>
      <c r="G308" s="460"/>
      <c r="H308" s="397"/>
    </row>
    <row r="309" spans="1:8" ht="27">
      <c r="A309" s="97">
        <v>3110</v>
      </c>
      <c r="B309" s="103" t="s">
        <v>162</v>
      </c>
      <c r="C309" s="103" t="s">
        <v>79</v>
      </c>
      <c r="D309" s="104" t="s">
        <v>78</v>
      </c>
      <c r="E309" s="95" t="s">
        <v>695</v>
      </c>
      <c r="F309" s="382">
        <f>+G309</f>
        <v>-32409000</v>
      </c>
      <c r="G309" s="387">
        <f>+G311</f>
        <v>-32409000</v>
      </c>
      <c r="H309" s="381"/>
    </row>
    <row r="310" spans="1:8" s="83" customFormat="1" ht="15" customHeight="1">
      <c r="A310" s="97"/>
      <c r="B310" s="72"/>
      <c r="C310" s="80"/>
      <c r="D310" s="81"/>
      <c r="E310" s="78" t="s">
        <v>458</v>
      </c>
      <c r="F310" s="388"/>
      <c r="G310" s="389"/>
      <c r="H310" s="390"/>
    </row>
    <row r="311" spans="1:8" ht="18" thickBot="1">
      <c r="A311" s="105">
        <v>3112</v>
      </c>
      <c r="B311" s="106" t="s">
        <v>162</v>
      </c>
      <c r="C311" s="106" t="s">
        <v>79</v>
      </c>
      <c r="D311" s="107" t="s">
        <v>80</v>
      </c>
      <c r="E311" s="108" t="s">
        <v>696</v>
      </c>
      <c r="F311" s="401">
        <f>+G311</f>
        <v>-32409000</v>
      </c>
      <c r="G311" s="402">
        <v>-32409000</v>
      </c>
      <c r="H311" s="403"/>
    </row>
    <row r="312" spans="2:4" ht="17.25">
      <c r="B312" s="109"/>
      <c r="C312" s="110"/>
      <c r="D312" s="111"/>
    </row>
    <row r="313" spans="2:8" ht="17.25">
      <c r="B313" s="595" t="s">
        <v>836</v>
      </c>
      <c r="C313" s="595"/>
      <c r="D313" s="595"/>
      <c r="E313" s="595"/>
      <c r="F313" s="595"/>
      <c r="G313" s="595"/>
      <c r="H313" s="595"/>
    </row>
    <row r="314" spans="2:8" ht="17.25">
      <c r="B314" s="595"/>
      <c r="C314" s="595"/>
      <c r="D314" s="595"/>
      <c r="E314" s="595"/>
      <c r="F314" s="595"/>
      <c r="G314" s="595"/>
      <c r="H314" s="595"/>
    </row>
    <row r="315" spans="2:8" ht="17.25">
      <c r="B315" s="595"/>
      <c r="C315" s="595"/>
      <c r="D315" s="595"/>
      <c r="E315" s="595"/>
      <c r="F315" s="595"/>
      <c r="G315" s="595"/>
      <c r="H315" s="595"/>
    </row>
  </sheetData>
  <sheetProtection/>
  <mergeCells count="11">
    <mergeCell ref="D8:D9"/>
    <mergeCell ref="E8:E9"/>
    <mergeCell ref="F8:F9"/>
    <mergeCell ref="B313:H315"/>
    <mergeCell ref="F1:G3"/>
    <mergeCell ref="G8:H8"/>
    <mergeCell ref="A5:H5"/>
    <mergeCell ref="A6:H6"/>
    <mergeCell ref="A8:A9"/>
    <mergeCell ref="B8:B9"/>
    <mergeCell ref="C8:C9"/>
  </mergeCells>
  <printOptions/>
  <pageMargins left="0" right="0" top="0" bottom="0" header="0" footer="0"/>
  <pageSetup firstPageNumber="9" useFirstPageNumber="1" horizontalDpi="600" verticalDpi="600" orientation="portrait" scale="80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908"/>
  <sheetViews>
    <sheetView zoomScalePageLayoutView="0" workbookViewId="0" topLeftCell="B1">
      <selection activeCell="I16" sqref="I16"/>
    </sheetView>
  </sheetViews>
  <sheetFormatPr defaultColWidth="9.140625" defaultRowHeight="12.75"/>
  <cols>
    <col min="1" max="1" width="5.8515625" style="0" customWidth="1"/>
    <col min="2" max="2" width="49.57421875" style="0" customWidth="1"/>
    <col min="3" max="3" width="6.28125" style="31" customWidth="1"/>
    <col min="4" max="4" width="20.28125" style="0" customWidth="1"/>
    <col min="5" max="5" width="16.57421875" style="0" customWidth="1"/>
    <col min="6" max="6" width="18.140625" style="0" customWidth="1"/>
    <col min="8" max="8" width="12.28125" style="0" bestFit="1" customWidth="1"/>
    <col min="9" max="9" width="20.421875" style="0" customWidth="1"/>
  </cols>
  <sheetData>
    <row r="1" spans="1:6" s="121" customFormat="1" ht="37.5" customHeight="1">
      <c r="A1" s="443"/>
      <c r="B1" s="443"/>
      <c r="C1" s="443"/>
      <c r="D1" s="443"/>
      <c r="E1" s="609" t="s">
        <v>840</v>
      </c>
      <c r="F1" s="609"/>
    </row>
    <row r="2" spans="1:6" s="121" customFormat="1" ht="17.25">
      <c r="A2" s="122" t="s">
        <v>373</v>
      </c>
      <c r="B2" s="122"/>
      <c r="C2" s="122"/>
      <c r="E2" s="609"/>
      <c r="F2" s="609"/>
    </row>
    <row r="3" spans="1:6" s="121" customFormat="1" ht="17.25">
      <c r="A3" s="122"/>
      <c r="B3" s="122"/>
      <c r="C3" s="122"/>
      <c r="E3" s="609"/>
      <c r="F3" s="609"/>
    </row>
    <row r="4" spans="1:6" s="120" customFormat="1" ht="20.25">
      <c r="A4" s="611" t="s">
        <v>366</v>
      </c>
      <c r="B4" s="611"/>
      <c r="C4" s="611"/>
      <c r="D4" s="611"/>
      <c r="E4" s="611"/>
      <c r="F4" s="611"/>
    </row>
    <row r="5" spans="1:6" s="121" customFormat="1" ht="37.5" customHeight="1">
      <c r="A5" s="612" t="s">
        <v>367</v>
      </c>
      <c r="B5" s="612"/>
      <c r="C5" s="612"/>
      <c r="D5" s="612"/>
      <c r="E5" s="612"/>
      <c r="F5" s="612"/>
    </row>
    <row r="6" spans="3:6" s="121" customFormat="1" ht="14.25" thickBot="1">
      <c r="C6" s="123"/>
      <c r="E6" s="447"/>
      <c r="F6" s="447" t="s">
        <v>789</v>
      </c>
    </row>
    <row r="7" spans="1:6" s="121" customFormat="1" ht="30" customHeight="1" thickBot="1">
      <c r="A7" s="601" t="s">
        <v>443</v>
      </c>
      <c r="B7" s="124" t="s">
        <v>368</v>
      </c>
      <c r="C7" s="125"/>
      <c r="D7" s="613" t="s">
        <v>370</v>
      </c>
      <c r="E7" s="615" t="s">
        <v>456</v>
      </c>
      <c r="F7" s="616"/>
    </row>
    <row r="8" spans="1:6" s="121" customFormat="1" ht="33" customHeight="1" thickBot="1">
      <c r="A8" s="602"/>
      <c r="B8" s="119" t="s">
        <v>369</v>
      </c>
      <c r="C8" s="126" t="s">
        <v>726</v>
      </c>
      <c r="D8" s="614"/>
      <c r="E8" s="241" t="s">
        <v>371</v>
      </c>
      <c r="F8" s="241" t="s">
        <v>372</v>
      </c>
    </row>
    <row r="9" spans="1:6" s="121" customFormat="1" ht="14.25" thickBot="1">
      <c r="A9" s="128">
        <v>1</v>
      </c>
      <c r="B9" s="128">
        <v>2</v>
      </c>
      <c r="C9" s="128">
        <v>3</v>
      </c>
      <c r="D9" s="128">
        <v>4</v>
      </c>
      <c r="E9" s="128">
        <v>5</v>
      </c>
      <c r="F9" s="128">
        <v>6</v>
      </c>
    </row>
    <row r="10" spans="1:10" s="121" customFormat="1" ht="36" customHeight="1" thickBot="1">
      <c r="A10" s="129">
        <v>4000</v>
      </c>
      <c r="B10" s="130" t="s">
        <v>735</v>
      </c>
      <c r="C10" s="131"/>
      <c r="D10" s="432">
        <f>+E10+F10</f>
        <v>0</v>
      </c>
      <c r="E10" s="433">
        <f>+E12</f>
        <v>-32409000</v>
      </c>
      <c r="F10" s="417">
        <f>+F12+F173+F208</f>
        <v>32409000</v>
      </c>
      <c r="H10" s="441"/>
      <c r="I10" s="462">
        <f>+F10-1113020647</f>
        <v>-1080611647</v>
      </c>
      <c r="J10" s="121" t="s">
        <v>175</v>
      </c>
    </row>
    <row r="11" spans="1:6" s="121" customFormat="1" ht="14.25" thickBot="1">
      <c r="A11" s="129"/>
      <c r="B11" s="132" t="s">
        <v>374</v>
      </c>
      <c r="C11" s="131"/>
      <c r="D11" s="432"/>
      <c r="E11" s="433"/>
      <c r="F11" s="417"/>
    </row>
    <row r="12" spans="1:6" s="121" customFormat="1" ht="51.75" customHeight="1" thickBot="1">
      <c r="A12" s="246">
        <v>4050</v>
      </c>
      <c r="B12" s="247" t="s">
        <v>736</v>
      </c>
      <c r="C12" s="248" t="s">
        <v>360</v>
      </c>
      <c r="D12" s="434">
        <f>+E12+F12</f>
        <v>-32409000</v>
      </c>
      <c r="E12" s="435">
        <f>+E14+E27+E85+E129+E144</f>
        <v>-32409000</v>
      </c>
      <c r="F12" s="436"/>
    </row>
    <row r="13" spans="1:6" s="121" customFormat="1" ht="14.25" thickBot="1">
      <c r="A13" s="286"/>
      <c r="B13" s="287" t="s">
        <v>374</v>
      </c>
      <c r="C13" s="288"/>
      <c r="D13" s="437"/>
      <c r="E13" s="437"/>
      <c r="F13" s="436"/>
    </row>
    <row r="14" spans="1:6" s="121" customFormat="1" ht="30.75" customHeight="1" thickBot="1">
      <c r="A14" s="293">
        <v>4100</v>
      </c>
      <c r="B14" s="294" t="s">
        <v>666</v>
      </c>
      <c r="C14" s="295" t="s">
        <v>360</v>
      </c>
      <c r="D14" s="429">
        <f>+E14</f>
        <v>-1300000</v>
      </c>
      <c r="E14" s="429">
        <f>+E16</f>
        <v>-1300000</v>
      </c>
      <c r="F14" s="438" t="s">
        <v>361</v>
      </c>
    </row>
    <row r="15" spans="1:6" s="121" customFormat="1" ht="13.5">
      <c r="A15" s="289"/>
      <c r="B15" s="290" t="s">
        <v>374</v>
      </c>
      <c r="C15" s="291"/>
      <c r="D15" s="418"/>
      <c r="E15" s="418"/>
      <c r="F15" s="419"/>
    </row>
    <row r="16" spans="1:6" s="121" customFormat="1" ht="27">
      <c r="A16" s="278">
        <v>4110</v>
      </c>
      <c r="B16" s="251" t="s">
        <v>737</v>
      </c>
      <c r="C16" s="250" t="s">
        <v>360</v>
      </c>
      <c r="D16" s="410">
        <f>+E16</f>
        <v>-1300000</v>
      </c>
      <c r="E16" s="410">
        <f>+E18+E19+E20</f>
        <v>-1300000</v>
      </c>
      <c r="F16" s="413" t="s">
        <v>361</v>
      </c>
    </row>
    <row r="17" spans="1:6" s="121" customFormat="1" ht="14.25">
      <c r="A17" s="278"/>
      <c r="B17" s="244" t="s">
        <v>458</v>
      </c>
      <c r="C17" s="250"/>
      <c r="D17" s="410"/>
      <c r="E17" s="410"/>
      <c r="F17" s="413"/>
    </row>
    <row r="18" spans="1:6" s="121" customFormat="1" ht="14.25">
      <c r="A18" s="278">
        <v>4111</v>
      </c>
      <c r="B18" s="252" t="s">
        <v>375</v>
      </c>
      <c r="C18" s="253" t="s">
        <v>164</v>
      </c>
      <c r="D18" s="410">
        <f>+E18</f>
        <v>0</v>
      </c>
      <c r="E18" s="410"/>
      <c r="F18" s="413" t="s">
        <v>361</v>
      </c>
    </row>
    <row r="19" spans="1:6" s="121" customFormat="1" ht="27">
      <c r="A19" s="278">
        <v>4112</v>
      </c>
      <c r="B19" s="252" t="s">
        <v>376</v>
      </c>
      <c r="C19" s="254" t="s">
        <v>165</v>
      </c>
      <c r="D19" s="410">
        <f>+E19</f>
        <v>-1300000</v>
      </c>
      <c r="E19" s="410">
        <v>-1300000</v>
      </c>
      <c r="F19" s="413" t="s">
        <v>361</v>
      </c>
    </row>
    <row r="20" spans="1:6" s="121" customFormat="1" ht="15" thickBot="1">
      <c r="A20" s="278">
        <v>4114</v>
      </c>
      <c r="B20" s="252" t="s">
        <v>377</v>
      </c>
      <c r="C20" s="254" t="s">
        <v>163</v>
      </c>
      <c r="D20" s="410">
        <f>+E20</f>
        <v>0</v>
      </c>
      <c r="E20" s="410"/>
      <c r="F20" s="413" t="s">
        <v>361</v>
      </c>
    </row>
    <row r="21" spans="1:6" s="121" customFormat="1" ht="27" hidden="1">
      <c r="A21" s="278">
        <v>4120</v>
      </c>
      <c r="B21" s="245" t="s">
        <v>738</v>
      </c>
      <c r="C21" s="250" t="s">
        <v>360</v>
      </c>
      <c r="D21" s="410">
        <f>+E21</f>
        <v>0</v>
      </c>
      <c r="E21" s="410"/>
      <c r="F21" s="413" t="s">
        <v>361</v>
      </c>
    </row>
    <row r="22" spans="1:6" s="121" customFormat="1" ht="14.25" hidden="1">
      <c r="A22" s="278"/>
      <c r="B22" s="244" t="s">
        <v>458</v>
      </c>
      <c r="C22" s="250"/>
      <c r="D22" s="410"/>
      <c r="E22" s="410"/>
      <c r="F22" s="413"/>
    </row>
    <row r="23" spans="1:6" s="121" customFormat="1" ht="13.5" customHeight="1" hidden="1">
      <c r="A23" s="278">
        <v>4121</v>
      </c>
      <c r="B23" s="252" t="s">
        <v>378</v>
      </c>
      <c r="C23" s="254" t="s">
        <v>166</v>
      </c>
      <c r="D23" s="410">
        <f>+E23</f>
        <v>0</v>
      </c>
      <c r="E23" s="410"/>
      <c r="F23" s="413" t="s">
        <v>361</v>
      </c>
    </row>
    <row r="24" spans="1:6" s="121" customFormat="1" ht="25.5" customHeight="1" hidden="1">
      <c r="A24" s="278">
        <v>4130</v>
      </c>
      <c r="B24" s="245" t="s">
        <v>739</v>
      </c>
      <c r="C24" s="250" t="s">
        <v>360</v>
      </c>
      <c r="D24" s="410">
        <f>+E24</f>
        <v>0</v>
      </c>
      <c r="E24" s="410"/>
      <c r="F24" s="413" t="s">
        <v>361</v>
      </c>
    </row>
    <row r="25" spans="1:6" s="121" customFormat="1" ht="14.25" hidden="1">
      <c r="A25" s="278"/>
      <c r="B25" s="244" t="s">
        <v>458</v>
      </c>
      <c r="C25" s="250"/>
      <c r="D25" s="410"/>
      <c r="E25" s="410"/>
      <c r="F25" s="413"/>
    </row>
    <row r="26" spans="1:6" s="121" customFormat="1" ht="13.5" customHeight="1" hidden="1" thickBot="1">
      <c r="A26" s="296">
        <v>4131</v>
      </c>
      <c r="B26" s="297" t="s">
        <v>379</v>
      </c>
      <c r="C26" s="298" t="s">
        <v>167</v>
      </c>
      <c r="D26" s="439">
        <f>+E26</f>
        <v>0</v>
      </c>
      <c r="E26" s="439"/>
      <c r="F26" s="440" t="s">
        <v>361</v>
      </c>
    </row>
    <row r="27" spans="1:6" s="121" customFormat="1" ht="45" customHeight="1" thickBot="1">
      <c r="A27" s="293">
        <v>4200</v>
      </c>
      <c r="B27" s="328" t="s">
        <v>676</v>
      </c>
      <c r="C27" s="295" t="s">
        <v>360</v>
      </c>
      <c r="D27" s="429">
        <f>+E27</f>
        <v>300000</v>
      </c>
      <c r="E27" s="429">
        <f>+E29+E43+E60+E38+E53+E56</f>
        <v>300000</v>
      </c>
      <c r="F27" s="438" t="s">
        <v>361</v>
      </c>
    </row>
    <row r="28" spans="1:6" s="121" customFormat="1" ht="13.5" hidden="1">
      <c r="A28" s="289"/>
      <c r="B28" s="290" t="s">
        <v>374</v>
      </c>
      <c r="C28" s="291"/>
      <c r="D28" s="418"/>
      <c r="E28" s="418"/>
      <c r="F28" s="419"/>
    </row>
    <row r="29" spans="1:6" s="121" customFormat="1" ht="39" hidden="1">
      <c r="A29" s="278">
        <v>4210</v>
      </c>
      <c r="B29" s="245" t="s">
        <v>740</v>
      </c>
      <c r="C29" s="250" t="s">
        <v>360</v>
      </c>
      <c r="D29" s="410">
        <f>+E29</f>
        <v>0</v>
      </c>
      <c r="E29" s="410">
        <f>+E31+E32+E33+E34+E35+E36+E37</f>
        <v>0</v>
      </c>
      <c r="F29" s="413" t="s">
        <v>361</v>
      </c>
    </row>
    <row r="30" spans="1:6" s="121" customFormat="1" ht="14.25" hidden="1">
      <c r="A30" s="278"/>
      <c r="B30" s="244" t="s">
        <v>458</v>
      </c>
      <c r="C30" s="250"/>
      <c r="D30" s="410"/>
      <c r="E30" s="410"/>
      <c r="F30" s="413"/>
    </row>
    <row r="31" spans="1:6" s="121" customFormat="1" ht="14.25" hidden="1">
      <c r="A31" s="278">
        <v>4211</v>
      </c>
      <c r="B31" s="252" t="s">
        <v>380</v>
      </c>
      <c r="C31" s="254" t="s">
        <v>168</v>
      </c>
      <c r="D31" s="410">
        <f>+E31</f>
        <v>0</v>
      </c>
      <c r="E31" s="410"/>
      <c r="F31" s="413" t="s">
        <v>361</v>
      </c>
    </row>
    <row r="32" spans="1:6" s="121" customFormat="1" ht="14.25" hidden="1">
      <c r="A32" s="278">
        <v>4212</v>
      </c>
      <c r="B32" s="245" t="s">
        <v>381</v>
      </c>
      <c r="C32" s="254" t="s">
        <v>169</v>
      </c>
      <c r="D32" s="410">
        <f aca="true" t="shared" si="0" ref="D32:D37">+E32</f>
        <v>0</v>
      </c>
      <c r="E32" s="410"/>
      <c r="F32" s="413" t="s">
        <v>361</v>
      </c>
    </row>
    <row r="33" spans="1:6" s="121" customFormat="1" ht="14.25" hidden="1">
      <c r="A33" s="278">
        <v>4213</v>
      </c>
      <c r="B33" s="252" t="s">
        <v>382</v>
      </c>
      <c r="C33" s="254" t="s">
        <v>170</v>
      </c>
      <c r="D33" s="410">
        <f t="shared" si="0"/>
        <v>0</v>
      </c>
      <c r="E33" s="410"/>
      <c r="F33" s="413" t="s">
        <v>361</v>
      </c>
    </row>
    <row r="34" spans="1:6" s="121" customFormat="1" ht="14.25" hidden="1">
      <c r="A34" s="278">
        <v>4214</v>
      </c>
      <c r="B34" s="252" t="s">
        <v>383</v>
      </c>
      <c r="C34" s="254" t="s">
        <v>171</v>
      </c>
      <c r="D34" s="410">
        <f t="shared" si="0"/>
        <v>0</v>
      </c>
      <c r="E34" s="410"/>
      <c r="F34" s="413" t="s">
        <v>361</v>
      </c>
    </row>
    <row r="35" spans="1:6" s="121" customFormat="1" ht="14.25" hidden="1">
      <c r="A35" s="278">
        <v>4215</v>
      </c>
      <c r="B35" s="252" t="s">
        <v>384</v>
      </c>
      <c r="C35" s="254" t="s">
        <v>172</v>
      </c>
      <c r="D35" s="410">
        <f t="shared" si="0"/>
        <v>0</v>
      </c>
      <c r="E35" s="410"/>
      <c r="F35" s="413" t="s">
        <v>361</v>
      </c>
    </row>
    <row r="36" spans="1:6" s="121" customFormat="1" ht="17.25" customHeight="1" hidden="1">
      <c r="A36" s="278">
        <v>4216</v>
      </c>
      <c r="B36" s="252" t="s">
        <v>385</v>
      </c>
      <c r="C36" s="254" t="s">
        <v>173</v>
      </c>
      <c r="D36" s="410">
        <f t="shared" si="0"/>
        <v>0</v>
      </c>
      <c r="E36" s="410"/>
      <c r="F36" s="413" t="s">
        <v>361</v>
      </c>
    </row>
    <row r="37" spans="1:6" s="121" customFormat="1" ht="14.25" hidden="1">
      <c r="A37" s="278">
        <v>4217</v>
      </c>
      <c r="B37" s="252" t="s">
        <v>386</v>
      </c>
      <c r="C37" s="254" t="s">
        <v>174</v>
      </c>
      <c r="D37" s="410">
        <f t="shared" si="0"/>
        <v>0</v>
      </c>
      <c r="E37" s="410"/>
      <c r="F37" s="413" t="s">
        <v>361</v>
      </c>
    </row>
    <row r="38" spans="1:6" s="121" customFormat="1" ht="27" hidden="1">
      <c r="A38" s="278">
        <v>4220</v>
      </c>
      <c r="B38" s="245" t="s">
        <v>741</v>
      </c>
      <c r="C38" s="250" t="s">
        <v>360</v>
      </c>
      <c r="D38" s="410">
        <f>+E38</f>
        <v>0</v>
      </c>
      <c r="E38" s="410">
        <f>+E40+E41</f>
        <v>0</v>
      </c>
      <c r="F38" s="413" t="s">
        <v>361</v>
      </c>
    </row>
    <row r="39" spans="1:6" s="121" customFormat="1" ht="14.25" hidden="1">
      <c r="A39" s="278"/>
      <c r="B39" s="244" t="s">
        <v>458</v>
      </c>
      <c r="C39" s="250"/>
      <c r="D39" s="410"/>
      <c r="E39" s="410"/>
      <c r="F39" s="413"/>
    </row>
    <row r="40" spans="1:6" s="121" customFormat="1" ht="14.25" hidden="1">
      <c r="A40" s="278">
        <v>4221</v>
      </c>
      <c r="B40" s="252" t="s">
        <v>387</v>
      </c>
      <c r="C40" s="255">
        <v>4221</v>
      </c>
      <c r="D40" s="461">
        <f>+E40</f>
        <v>0</v>
      </c>
      <c r="E40" s="410"/>
      <c r="F40" s="413" t="s">
        <v>361</v>
      </c>
    </row>
    <row r="41" spans="1:6" s="121" customFormat="1" ht="14.25" hidden="1">
      <c r="A41" s="278">
        <v>4222</v>
      </c>
      <c r="B41" s="252" t="s">
        <v>388</v>
      </c>
      <c r="C41" s="254" t="s">
        <v>324</v>
      </c>
      <c r="D41" s="461">
        <f>+E41</f>
        <v>0</v>
      </c>
      <c r="E41" s="410"/>
      <c r="F41" s="413" t="s">
        <v>361</v>
      </c>
    </row>
    <row r="42" spans="1:6" s="121" customFormat="1" ht="14.25" hidden="1">
      <c r="A42" s="278">
        <v>4223</v>
      </c>
      <c r="B42" s="252" t="s">
        <v>389</v>
      </c>
      <c r="C42" s="254" t="s">
        <v>325</v>
      </c>
      <c r="D42" s="414">
        <f>+E42</f>
        <v>0</v>
      </c>
      <c r="E42" s="410"/>
      <c r="F42" s="413" t="s">
        <v>361</v>
      </c>
    </row>
    <row r="43" spans="1:6" ht="52.5" hidden="1">
      <c r="A43" s="278">
        <v>4230</v>
      </c>
      <c r="B43" s="245" t="s">
        <v>768</v>
      </c>
      <c r="C43" s="250" t="s">
        <v>360</v>
      </c>
      <c r="D43" s="461">
        <f>+E43</f>
        <v>0</v>
      </c>
      <c r="E43" s="410">
        <f>+E45+E46+E47+E48+E49+E50+E51+E52</f>
        <v>0</v>
      </c>
      <c r="F43" s="413" t="s">
        <v>361</v>
      </c>
    </row>
    <row r="44" spans="1:6" ht="14.25" hidden="1">
      <c r="A44" s="278"/>
      <c r="B44" s="244" t="s">
        <v>458</v>
      </c>
      <c r="C44" s="250"/>
      <c r="D44" s="410"/>
      <c r="E44" s="410"/>
      <c r="F44" s="413"/>
    </row>
    <row r="45" spans="1:6" ht="14.25" hidden="1">
      <c r="A45" s="278">
        <v>4231</v>
      </c>
      <c r="B45" s="252" t="s">
        <v>742</v>
      </c>
      <c r="C45" s="254" t="s">
        <v>326</v>
      </c>
      <c r="D45" s="410">
        <f>+E45</f>
        <v>0</v>
      </c>
      <c r="E45" s="410"/>
      <c r="F45" s="413" t="s">
        <v>361</v>
      </c>
    </row>
    <row r="46" spans="1:6" ht="14.25" hidden="1">
      <c r="A46" s="278">
        <v>4232</v>
      </c>
      <c r="B46" s="252" t="s">
        <v>743</v>
      </c>
      <c r="C46" s="254" t="s">
        <v>327</v>
      </c>
      <c r="D46" s="410">
        <f aca="true" t="shared" si="1" ref="D46:D109">+E46</f>
        <v>0</v>
      </c>
      <c r="E46" s="410"/>
      <c r="F46" s="413" t="s">
        <v>361</v>
      </c>
    </row>
    <row r="47" spans="1:6" ht="27" hidden="1">
      <c r="A47" s="278">
        <v>4233</v>
      </c>
      <c r="B47" s="252" t="s">
        <v>744</v>
      </c>
      <c r="C47" s="254" t="s">
        <v>328</v>
      </c>
      <c r="D47" s="410">
        <f t="shared" si="1"/>
        <v>0</v>
      </c>
      <c r="E47" s="410"/>
      <c r="F47" s="413" t="s">
        <v>361</v>
      </c>
    </row>
    <row r="48" spans="1:6" ht="14.25" hidden="1">
      <c r="A48" s="278">
        <v>4234</v>
      </c>
      <c r="B48" s="252" t="s">
        <v>745</v>
      </c>
      <c r="C48" s="254" t="s">
        <v>329</v>
      </c>
      <c r="D48" s="410">
        <f t="shared" si="1"/>
        <v>0</v>
      </c>
      <c r="E48" s="410"/>
      <c r="F48" s="413" t="s">
        <v>361</v>
      </c>
    </row>
    <row r="49" spans="1:6" ht="14.25" hidden="1">
      <c r="A49" s="278">
        <v>4235</v>
      </c>
      <c r="B49" s="256" t="s">
        <v>746</v>
      </c>
      <c r="C49" s="257">
        <v>4235</v>
      </c>
      <c r="D49" s="410">
        <f t="shared" si="1"/>
        <v>0</v>
      </c>
      <c r="E49" s="410"/>
      <c r="F49" s="413" t="s">
        <v>361</v>
      </c>
    </row>
    <row r="50" spans="1:6" ht="14.25" hidden="1">
      <c r="A50" s="278">
        <v>4236</v>
      </c>
      <c r="B50" s="252" t="s">
        <v>747</v>
      </c>
      <c r="C50" s="254" t="s">
        <v>330</v>
      </c>
      <c r="D50" s="410">
        <f t="shared" si="1"/>
        <v>0</v>
      </c>
      <c r="E50" s="410"/>
      <c r="F50" s="413" t="s">
        <v>361</v>
      </c>
    </row>
    <row r="51" spans="1:6" ht="14.25" hidden="1">
      <c r="A51" s="278">
        <v>4237</v>
      </c>
      <c r="B51" s="252" t="s">
        <v>748</v>
      </c>
      <c r="C51" s="254" t="s">
        <v>331</v>
      </c>
      <c r="D51" s="410">
        <f t="shared" si="1"/>
        <v>0</v>
      </c>
      <c r="E51" s="410"/>
      <c r="F51" s="413" t="s">
        <v>361</v>
      </c>
    </row>
    <row r="52" spans="1:6" ht="14.25" hidden="1">
      <c r="A52" s="278">
        <v>4238</v>
      </c>
      <c r="B52" s="252" t="s">
        <v>749</v>
      </c>
      <c r="C52" s="254" t="s">
        <v>332</v>
      </c>
      <c r="D52" s="410">
        <f t="shared" si="1"/>
        <v>0</v>
      </c>
      <c r="E52" s="410"/>
      <c r="F52" s="413" t="s">
        <v>361</v>
      </c>
    </row>
    <row r="53" spans="1:6" ht="27" hidden="1">
      <c r="A53" s="278">
        <v>4240</v>
      </c>
      <c r="B53" s="245" t="s">
        <v>769</v>
      </c>
      <c r="C53" s="250" t="s">
        <v>360</v>
      </c>
      <c r="D53" s="410">
        <f t="shared" si="1"/>
        <v>0</v>
      </c>
      <c r="E53" s="410">
        <f>+E55</f>
        <v>0</v>
      </c>
      <c r="F53" s="413" t="s">
        <v>361</v>
      </c>
    </row>
    <row r="54" spans="1:6" ht="14.25" hidden="1">
      <c r="A54" s="278"/>
      <c r="B54" s="244" t="s">
        <v>458</v>
      </c>
      <c r="C54" s="250"/>
      <c r="D54" s="410"/>
      <c r="E54" s="410"/>
      <c r="F54" s="413"/>
    </row>
    <row r="55" spans="1:6" ht="14.25" hidden="1">
      <c r="A55" s="278">
        <v>4241</v>
      </c>
      <c r="B55" s="252" t="s">
        <v>750</v>
      </c>
      <c r="C55" s="254" t="s">
        <v>333</v>
      </c>
      <c r="D55" s="410">
        <f t="shared" si="1"/>
        <v>0</v>
      </c>
      <c r="E55" s="410"/>
      <c r="F55" s="413" t="s">
        <v>361</v>
      </c>
    </row>
    <row r="56" spans="1:6" ht="28.5" customHeight="1">
      <c r="A56" s="278">
        <v>4250</v>
      </c>
      <c r="B56" s="245" t="s">
        <v>770</v>
      </c>
      <c r="C56" s="250" t="s">
        <v>360</v>
      </c>
      <c r="D56" s="410">
        <f t="shared" si="1"/>
        <v>300000</v>
      </c>
      <c r="E56" s="410">
        <f>+E58+E59</f>
        <v>300000</v>
      </c>
      <c r="F56" s="413" t="s">
        <v>361</v>
      </c>
    </row>
    <row r="57" spans="1:6" ht="14.25">
      <c r="A57" s="278"/>
      <c r="B57" s="244" t="s">
        <v>458</v>
      </c>
      <c r="C57" s="250"/>
      <c r="D57" s="410"/>
      <c r="E57" s="410"/>
      <c r="F57" s="413"/>
    </row>
    <row r="58" spans="1:6" ht="27" hidden="1">
      <c r="A58" s="278">
        <v>4251</v>
      </c>
      <c r="B58" s="252" t="s">
        <v>751</v>
      </c>
      <c r="C58" s="254" t="s">
        <v>334</v>
      </c>
      <c r="D58" s="410">
        <f t="shared" si="1"/>
        <v>0</v>
      </c>
      <c r="E58" s="410"/>
      <c r="F58" s="413" t="s">
        <v>361</v>
      </c>
    </row>
    <row r="59" spans="1:6" ht="27">
      <c r="A59" s="278">
        <v>4252</v>
      </c>
      <c r="B59" s="252" t="s">
        <v>752</v>
      </c>
      <c r="C59" s="254" t="s">
        <v>335</v>
      </c>
      <c r="D59" s="410">
        <f t="shared" si="1"/>
        <v>300000</v>
      </c>
      <c r="E59" s="410">
        <v>300000</v>
      </c>
      <c r="F59" s="413" t="s">
        <v>361</v>
      </c>
    </row>
    <row r="60" spans="1:6" ht="39">
      <c r="A60" s="278">
        <v>4260</v>
      </c>
      <c r="B60" s="245" t="s">
        <v>771</v>
      </c>
      <c r="C60" s="250" t="s">
        <v>360</v>
      </c>
      <c r="D60" s="410">
        <f t="shared" si="1"/>
        <v>0</v>
      </c>
      <c r="E60" s="410">
        <f>+E62+E63+E64+E65+E66+E67+E68+E69</f>
        <v>0</v>
      </c>
      <c r="F60" s="413" t="s">
        <v>361</v>
      </c>
    </row>
    <row r="61" spans="1:6" ht="14.25">
      <c r="A61" s="278"/>
      <c r="B61" s="244" t="s">
        <v>458</v>
      </c>
      <c r="C61" s="250"/>
      <c r="D61" s="410"/>
      <c r="E61" s="410"/>
      <c r="F61" s="413"/>
    </row>
    <row r="62" spans="1:6" ht="14.25" hidden="1">
      <c r="A62" s="278">
        <v>4261</v>
      </c>
      <c r="B62" s="252" t="s">
        <v>753</v>
      </c>
      <c r="C62" s="254" t="s">
        <v>336</v>
      </c>
      <c r="D62" s="410">
        <f t="shared" si="1"/>
        <v>0</v>
      </c>
      <c r="E62" s="410"/>
      <c r="F62" s="413" t="s">
        <v>361</v>
      </c>
    </row>
    <row r="63" spans="1:6" s="121" customFormat="1" ht="14.25" hidden="1">
      <c r="A63" s="278">
        <v>4262</v>
      </c>
      <c r="B63" s="252" t="s">
        <v>754</v>
      </c>
      <c r="C63" s="254" t="s">
        <v>337</v>
      </c>
      <c r="D63" s="410">
        <f t="shared" si="1"/>
        <v>0</v>
      </c>
      <c r="E63" s="410"/>
      <c r="F63" s="413" t="s">
        <v>361</v>
      </c>
    </row>
    <row r="64" spans="1:6" s="121" customFormat="1" ht="27" hidden="1">
      <c r="A64" s="278">
        <v>4263</v>
      </c>
      <c r="B64" s="252" t="s">
        <v>755</v>
      </c>
      <c r="C64" s="254" t="s">
        <v>338</v>
      </c>
      <c r="D64" s="410">
        <f t="shared" si="1"/>
        <v>0</v>
      </c>
      <c r="E64" s="410"/>
      <c r="F64" s="413" t="s">
        <v>361</v>
      </c>
    </row>
    <row r="65" spans="1:6" s="121" customFormat="1" ht="14.25" hidden="1">
      <c r="A65" s="278">
        <v>4264</v>
      </c>
      <c r="B65" s="258" t="s">
        <v>756</v>
      </c>
      <c r="C65" s="254" t="s">
        <v>339</v>
      </c>
      <c r="D65" s="410">
        <f t="shared" si="1"/>
        <v>0</v>
      </c>
      <c r="E65" s="410"/>
      <c r="F65" s="413" t="s">
        <v>361</v>
      </c>
    </row>
    <row r="66" spans="1:6" s="121" customFormat="1" ht="27" hidden="1">
      <c r="A66" s="278">
        <v>4265</v>
      </c>
      <c r="B66" s="259" t="s">
        <v>757</v>
      </c>
      <c r="C66" s="254" t="s">
        <v>340</v>
      </c>
      <c r="D66" s="410">
        <f t="shared" si="1"/>
        <v>0</v>
      </c>
      <c r="E66" s="410"/>
      <c r="F66" s="413" t="s">
        <v>361</v>
      </c>
    </row>
    <row r="67" spans="1:6" s="121" customFormat="1" ht="14.25" hidden="1">
      <c r="A67" s="278">
        <v>4266</v>
      </c>
      <c r="B67" s="258" t="s">
        <v>758</v>
      </c>
      <c r="C67" s="254" t="s">
        <v>341</v>
      </c>
      <c r="D67" s="410">
        <f t="shared" si="1"/>
        <v>0</v>
      </c>
      <c r="E67" s="410"/>
      <c r="F67" s="413" t="s">
        <v>361</v>
      </c>
    </row>
    <row r="68" spans="1:6" s="121" customFormat="1" ht="14.25">
      <c r="A68" s="278">
        <v>4267</v>
      </c>
      <c r="B68" s="258" t="s">
        <v>759</v>
      </c>
      <c r="C68" s="254" t="s">
        <v>342</v>
      </c>
      <c r="D68" s="410">
        <f t="shared" si="1"/>
        <v>-27100</v>
      </c>
      <c r="E68" s="410">
        <f>-27100</f>
        <v>-27100</v>
      </c>
      <c r="F68" s="413" t="s">
        <v>361</v>
      </c>
    </row>
    <row r="69" spans="1:6" s="121" customFormat="1" ht="15" thickBot="1">
      <c r="A69" s="278">
        <v>4268</v>
      </c>
      <c r="B69" s="258" t="s">
        <v>760</v>
      </c>
      <c r="C69" s="254" t="s">
        <v>343</v>
      </c>
      <c r="D69" s="410">
        <f t="shared" si="1"/>
        <v>27100</v>
      </c>
      <c r="E69" s="410">
        <v>27100</v>
      </c>
      <c r="F69" s="413" t="s">
        <v>361</v>
      </c>
    </row>
    <row r="70" spans="1:6" s="121" customFormat="1" ht="14.25" hidden="1">
      <c r="A70" s="299">
        <v>4300</v>
      </c>
      <c r="B70" s="300" t="s">
        <v>675</v>
      </c>
      <c r="C70" s="276" t="s">
        <v>360</v>
      </c>
      <c r="D70" s="410">
        <f t="shared" si="1"/>
        <v>0</v>
      </c>
      <c r="E70" s="410"/>
      <c r="F70" s="413" t="s">
        <v>361</v>
      </c>
    </row>
    <row r="71" spans="1:6" s="121" customFormat="1" ht="34.5" customHeight="1" hidden="1">
      <c r="A71" s="279"/>
      <c r="B71" s="244" t="s">
        <v>374</v>
      </c>
      <c r="C71" s="249"/>
      <c r="D71" s="410"/>
      <c r="E71" s="410"/>
      <c r="F71" s="412"/>
    </row>
    <row r="72" spans="1:6" s="121" customFormat="1" ht="14.25" hidden="1">
      <c r="A72" s="278">
        <v>4310</v>
      </c>
      <c r="B72" s="260" t="s">
        <v>0</v>
      </c>
      <c r="C72" s="250" t="s">
        <v>360</v>
      </c>
      <c r="D72" s="410">
        <f t="shared" si="1"/>
        <v>0</v>
      </c>
      <c r="E72" s="410"/>
      <c r="F72" s="413" t="s">
        <v>361</v>
      </c>
    </row>
    <row r="73" spans="1:6" s="121" customFormat="1" ht="14.25" hidden="1">
      <c r="A73" s="278"/>
      <c r="B73" s="244" t="s">
        <v>458</v>
      </c>
      <c r="C73" s="250"/>
      <c r="D73" s="410">
        <f t="shared" si="1"/>
        <v>0</v>
      </c>
      <c r="E73" s="410"/>
      <c r="F73" s="413"/>
    </row>
    <row r="74" spans="1:6" s="121" customFormat="1" ht="14.25" hidden="1">
      <c r="A74" s="278">
        <v>4311</v>
      </c>
      <c r="B74" s="258" t="s">
        <v>761</v>
      </c>
      <c r="C74" s="254" t="s">
        <v>344</v>
      </c>
      <c r="D74" s="410">
        <f t="shared" si="1"/>
        <v>0</v>
      </c>
      <c r="E74" s="410"/>
      <c r="F74" s="413" t="s">
        <v>361</v>
      </c>
    </row>
    <row r="75" spans="1:6" s="121" customFormat="1" ht="14.25" hidden="1">
      <c r="A75" s="278">
        <v>4312</v>
      </c>
      <c r="B75" s="258" t="s">
        <v>762</v>
      </c>
      <c r="C75" s="254" t="s">
        <v>345</v>
      </c>
      <c r="D75" s="410">
        <f t="shared" si="1"/>
        <v>0</v>
      </c>
      <c r="E75" s="410"/>
      <c r="F75" s="413" t="s">
        <v>361</v>
      </c>
    </row>
    <row r="76" spans="1:6" s="121" customFormat="1" ht="14.25" hidden="1">
      <c r="A76" s="278">
        <v>4320</v>
      </c>
      <c r="B76" s="260" t="s">
        <v>1</v>
      </c>
      <c r="C76" s="250" t="s">
        <v>360</v>
      </c>
      <c r="D76" s="410">
        <f t="shared" si="1"/>
        <v>0</v>
      </c>
      <c r="E76" s="410"/>
      <c r="F76" s="413" t="s">
        <v>361</v>
      </c>
    </row>
    <row r="77" spans="1:6" s="121" customFormat="1" ht="14.25" hidden="1">
      <c r="A77" s="278"/>
      <c r="B77" s="244" t="s">
        <v>458</v>
      </c>
      <c r="C77" s="250"/>
      <c r="D77" s="410">
        <f t="shared" si="1"/>
        <v>0</v>
      </c>
      <c r="E77" s="410"/>
      <c r="F77" s="413"/>
    </row>
    <row r="78" spans="1:6" s="121" customFormat="1" ht="14.25" hidden="1">
      <c r="A78" s="278">
        <v>4321</v>
      </c>
      <c r="B78" s="258" t="s">
        <v>763</v>
      </c>
      <c r="C78" s="254" t="s">
        <v>346</v>
      </c>
      <c r="D78" s="410">
        <f t="shared" si="1"/>
        <v>0</v>
      </c>
      <c r="E78" s="410"/>
      <c r="F78" s="413" t="s">
        <v>361</v>
      </c>
    </row>
    <row r="79" spans="1:6" s="121" customFormat="1" ht="14.25" hidden="1">
      <c r="A79" s="278">
        <v>4322</v>
      </c>
      <c r="B79" s="258" t="s">
        <v>764</v>
      </c>
      <c r="C79" s="254" t="s">
        <v>347</v>
      </c>
      <c r="D79" s="410">
        <f t="shared" si="1"/>
        <v>0</v>
      </c>
      <c r="E79" s="410"/>
      <c r="F79" s="413" t="s">
        <v>361</v>
      </c>
    </row>
    <row r="80" spans="1:6" s="121" customFormat="1" ht="26.25" hidden="1">
      <c r="A80" s="278">
        <v>4330</v>
      </c>
      <c r="B80" s="260" t="s">
        <v>2</v>
      </c>
      <c r="C80" s="250" t="s">
        <v>360</v>
      </c>
      <c r="D80" s="410">
        <f t="shared" si="1"/>
        <v>0</v>
      </c>
      <c r="E80" s="410"/>
      <c r="F80" s="413" t="s">
        <v>361</v>
      </c>
    </row>
    <row r="81" spans="1:6" s="121" customFormat="1" ht="14.25" hidden="1">
      <c r="A81" s="278"/>
      <c r="B81" s="244" t="s">
        <v>458</v>
      </c>
      <c r="C81" s="250"/>
      <c r="D81" s="410">
        <f t="shared" si="1"/>
        <v>0</v>
      </c>
      <c r="E81" s="410"/>
      <c r="F81" s="413"/>
    </row>
    <row r="82" spans="1:6" s="121" customFormat="1" ht="14.25" hidden="1">
      <c r="A82" s="278">
        <v>4331</v>
      </c>
      <c r="B82" s="258" t="s">
        <v>765</v>
      </c>
      <c r="C82" s="254" t="s">
        <v>348</v>
      </c>
      <c r="D82" s="410">
        <f t="shared" si="1"/>
        <v>0</v>
      </c>
      <c r="E82" s="410"/>
      <c r="F82" s="413" t="s">
        <v>361</v>
      </c>
    </row>
    <row r="83" spans="1:6" s="121" customFormat="1" ht="14.25" hidden="1">
      <c r="A83" s="278">
        <v>4332</v>
      </c>
      <c r="B83" s="258" t="s">
        <v>766</v>
      </c>
      <c r="C83" s="254" t="s">
        <v>349</v>
      </c>
      <c r="D83" s="410">
        <f t="shared" si="1"/>
        <v>0</v>
      </c>
      <c r="E83" s="410"/>
      <c r="F83" s="413" t="s">
        <v>361</v>
      </c>
    </row>
    <row r="84" spans="1:6" s="121" customFormat="1" ht="15" hidden="1" thickBot="1">
      <c r="A84" s="296">
        <v>4333</v>
      </c>
      <c r="B84" s="301" t="s">
        <v>767</v>
      </c>
      <c r="C84" s="302" t="s">
        <v>350</v>
      </c>
      <c r="D84" s="410">
        <f t="shared" si="1"/>
        <v>0</v>
      </c>
      <c r="E84" s="439"/>
      <c r="F84" s="440" t="s">
        <v>361</v>
      </c>
    </row>
    <row r="85" spans="1:6" s="121" customFormat="1" ht="15" hidden="1" thickBot="1">
      <c r="A85" s="293">
        <v>4400</v>
      </c>
      <c r="B85" s="303" t="s">
        <v>674</v>
      </c>
      <c r="C85" s="304" t="s">
        <v>360</v>
      </c>
      <c r="D85" s="410">
        <f t="shared" si="1"/>
        <v>0</v>
      </c>
      <c r="E85" s="429">
        <f>+E87</f>
        <v>0</v>
      </c>
      <c r="F85" s="438" t="s">
        <v>361</v>
      </c>
    </row>
    <row r="86" spans="1:6" s="121" customFormat="1" ht="13.5" hidden="1">
      <c r="A86" s="289"/>
      <c r="B86" s="290" t="s">
        <v>374</v>
      </c>
      <c r="C86" s="291"/>
      <c r="D86" s="410">
        <f t="shared" si="1"/>
        <v>0</v>
      </c>
      <c r="E86" s="418"/>
      <c r="F86" s="419"/>
    </row>
    <row r="87" spans="1:6" s="121" customFormat="1" ht="28.5" customHeight="1" hidden="1">
      <c r="A87" s="278">
        <v>4410</v>
      </c>
      <c r="B87" s="260" t="s">
        <v>29</v>
      </c>
      <c r="C87" s="250" t="s">
        <v>360</v>
      </c>
      <c r="D87" s="410">
        <f t="shared" si="1"/>
        <v>0</v>
      </c>
      <c r="E87" s="410">
        <f>+E89</f>
        <v>0</v>
      </c>
      <c r="F87" s="413" t="s">
        <v>361</v>
      </c>
    </row>
    <row r="88" spans="1:6" s="121" customFormat="1" ht="14.25" hidden="1">
      <c r="A88" s="278"/>
      <c r="B88" s="244" t="s">
        <v>458</v>
      </c>
      <c r="C88" s="250"/>
      <c r="D88" s="410"/>
      <c r="E88" s="410"/>
      <c r="F88" s="413"/>
    </row>
    <row r="89" spans="1:6" s="121" customFormat="1" ht="27" hidden="1">
      <c r="A89" s="278">
        <v>4411</v>
      </c>
      <c r="B89" s="258" t="s">
        <v>3</v>
      </c>
      <c r="C89" s="254" t="s">
        <v>351</v>
      </c>
      <c r="D89" s="410">
        <f t="shared" si="1"/>
        <v>0</v>
      </c>
      <c r="E89" s="410"/>
      <c r="F89" s="413" t="s">
        <v>361</v>
      </c>
    </row>
    <row r="90" spans="1:6" s="121" customFormat="1" ht="30" customHeight="1" hidden="1">
      <c r="A90" s="278">
        <v>4412</v>
      </c>
      <c r="B90" s="258" t="s">
        <v>4</v>
      </c>
      <c r="C90" s="254" t="s">
        <v>352</v>
      </c>
      <c r="D90" s="410">
        <f t="shared" si="1"/>
        <v>0</v>
      </c>
      <c r="E90" s="410"/>
      <c r="F90" s="413" t="s">
        <v>361</v>
      </c>
    </row>
    <row r="91" spans="1:6" s="121" customFormat="1" ht="29.25" customHeight="1" hidden="1">
      <c r="A91" s="278">
        <v>4420</v>
      </c>
      <c r="B91" s="260" t="s">
        <v>30</v>
      </c>
      <c r="C91" s="250" t="s">
        <v>360</v>
      </c>
      <c r="D91" s="410">
        <f t="shared" si="1"/>
        <v>0</v>
      </c>
      <c r="E91" s="410"/>
      <c r="F91" s="413" t="s">
        <v>361</v>
      </c>
    </row>
    <row r="92" spans="1:6" s="121" customFormat="1" ht="14.25" hidden="1">
      <c r="A92" s="278"/>
      <c r="B92" s="244" t="s">
        <v>458</v>
      </c>
      <c r="C92" s="250"/>
      <c r="D92" s="410">
        <f t="shared" si="1"/>
        <v>0</v>
      </c>
      <c r="E92" s="410"/>
      <c r="F92" s="413"/>
    </row>
    <row r="93" spans="1:6" s="121" customFormat="1" ht="27" hidden="1">
      <c r="A93" s="278">
        <v>4421</v>
      </c>
      <c r="B93" s="258" t="s">
        <v>5</v>
      </c>
      <c r="C93" s="254" t="s">
        <v>353</v>
      </c>
      <c r="D93" s="410">
        <f t="shared" si="1"/>
        <v>0</v>
      </c>
      <c r="E93" s="410"/>
      <c r="F93" s="413" t="s">
        <v>361</v>
      </c>
    </row>
    <row r="94" spans="1:6" s="121" customFormat="1" ht="27.75" hidden="1" thickBot="1">
      <c r="A94" s="296">
        <v>4422</v>
      </c>
      <c r="B94" s="301" t="s">
        <v>6</v>
      </c>
      <c r="C94" s="302" t="s">
        <v>354</v>
      </c>
      <c r="D94" s="410">
        <f t="shared" si="1"/>
        <v>0</v>
      </c>
      <c r="E94" s="439"/>
      <c r="F94" s="440" t="s">
        <v>361</v>
      </c>
    </row>
    <row r="95" spans="1:6" s="121" customFormat="1" ht="31.5" customHeight="1" hidden="1" thickBot="1">
      <c r="A95" s="293">
        <v>4500</v>
      </c>
      <c r="B95" s="305" t="s">
        <v>673</v>
      </c>
      <c r="C95" s="295" t="s">
        <v>360</v>
      </c>
      <c r="D95" s="410">
        <f t="shared" si="1"/>
        <v>0</v>
      </c>
      <c r="E95" s="429"/>
      <c r="F95" s="438" t="s">
        <v>361</v>
      </c>
    </row>
    <row r="96" spans="1:6" s="121" customFormat="1" ht="13.5" hidden="1">
      <c r="A96" s="289"/>
      <c r="B96" s="290" t="s">
        <v>374</v>
      </c>
      <c r="C96" s="291"/>
      <c r="D96" s="410">
        <f t="shared" si="1"/>
        <v>0</v>
      </c>
      <c r="E96" s="418"/>
      <c r="F96" s="419"/>
    </row>
    <row r="97" spans="1:6" s="121" customFormat="1" ht="27" hidden="1">
      <c r="A97" s="278">
        <v>4510</v>
      </c>
      <c r="B97" s="261" t="s">
        <v>31</v>
      </c>
      <c r="C97" s="250" t="s">
        <v>360</v>
      </c>
      <c r="D97" s="410">
        <f t="shared" si="1"/>
        <v>0</v>
      </c>
      <c r="E97" s="410"/>
      <c r="F97" s="413" t="s">
        <v>361</v>
      </c>
    </row>
    <row r="98" spans="1:6" s="121" customFormat="1" ht="14.25" hidden="1">
      <c r="A98" s="278"/>
      <c r="B98" s="244" t="s">
        <v>458</v>
      </c>
      <c r="C98" s="250"/>
      <c r="D98" s="410">
        <f t="shared" si="1"/>
        <v>0</v>
      </c>
      <c r="E98" s="410"/>
      <c r="F98" s="413"/>
    </row>
    <row r="99" spans="1:6" s="121" customFormat="1" ht="27" hidden="1">
      <c r="A99" s="278">
        <v>4511</v>
      </c>
      <c r="B99" s="262" t="s">
        <v>7</v>
      </c>
      <c r="C99" s="254" t="s">
        <v>355</v>
      </c>
      <c r="D99" s="410">
        <f t="shared" si="1"/>
        <v>0</v>
      </c>
      <c r="E99" s="410"/>
      <c r="F99" s="413" t="s">
        <v>361</v>
      </c>
    </row>
    <row r="100" spans="1:6" s="121" customFormat="1" ht="27" hidden="1">
      <c r="A100" s="278">
        <v>4512</v>
      </c>
      <c r="B100" s="258" t="s">
        <v>8</v>
      </c>
      <c r="C100" s="254" t="s">
        <v>356</v>
      </c>
      <c r="D100" s="410">
        <f t="shared" si="1"/>
        <v>0</v>
      </c>
      <c r="E100" s="410"/>
      <c r="F100" s="413" t="s">
        <v>361</v>
      </c>
    </row>
    <row r="101" spans="1:6" s="121" customFormat="1" ht="27" hidden="1">
      <c r="A101" s="278">
        <v>4520</v>
      </c>
      <c r="B101" s="261" t="s">
        <v>32</v>
      </c>
      <c r="C101" s="250" t="s">
        <v>360</v>
      </c>
      <c r="D101" s="410">
        <f t="shared" si="1"/>
        <v>0</v>
      </c>
      <c r="E101" s="410"/>
      <c r="F101" s="413" t="s">
        <v>361</v>
      </c>
    </row>
    <row r="102" spans="1:6" s="121" customFormat="1" ht="14.25" hidden="1">
      <c r="A102" s="278"/>
      <c r="B102" s="244" t="s">
        <v>458</v>
      </c>
      <c r="C102" s="250"/>
      <c r="D102" s="410">
        <f t="shared" si="1"/>
        <v>0</v>
      </c>
      <c r="E102" s="410"/>
      <c r="F102" s="413"/>
    </row>
    <row r="103" spans="1:6" s="121" customFormat="1" ht="27" hidden="1">
      <c r="A103" s="278">
        <v>4521</v>
      </c>
      <c r="B103" s="258" t="s">
        <v>9</v>
      </c>
      <c r="C103" s="254" t="s">
        <v>357</v>
      </c>
      <c r="D103" s="410">
        <f t="shared" si="1"/>
        <v>0</v>
      </c>
      <c r="E103" s="410"/>
      <c r="F103" s="413" t="s">
        <v>361</v>
      </c>
    </row>
    <row r="104" spans="1:6" s="121" customFormat="1" ht="27" hidden="1">
      <c r="A104" s="278">
        <v>4522</v>
      </c>
      <c r="B104" s="258" t="s">
        <v>10</v>
      </c>
      <c r="C104" s="254" t="s">
        <v>358</v>
      </c>
      <c r="D104" s="410">
        <f t="shared" si="1"/>
        <v>0</v>
      </c>
      <c r="E104" s="410"/>
      <c r="F104" s="413" t="s">
        <v>361</v>
      </c>
    </row>
    <row r="105" spans="1:6" s="121" customFormat="1" ht="27" hidden="1">
      <c r="A105" s="278">
        <v>4530</v>
      </c>
      <c r="B105" s="261" t="s">
        <v>33</v>
      </c>
      <c r="C105" s="250" t="s">
        <v>360</v>
      </c>
      <c r="D105" s="410">
        <f t="shared" si="1"/>
        <v>0</v>
      </c>
      <c r="E105" s="410"/>
      <c r="F105" s="413" t="s">
        <v>361</v>
      </c>
    </row>
    <row r="106" spans="1:6" s="121" customFormat="1" ht="14.25" hidden="1">
      <c r="A106" s="278"/>
      <c r="B106" s="244" t="s">
        <v>458</v>
      </c>
      <c r="C106" s="250"/>
      <c r="D106" s="410">
        <f t="shared" si="1"/>
        <v>0</v>
      </c>
      <c r="E106" s="410"/>
      <c r="F106" s="413"/>
    </row>
    <row r="107" spans="1:6" s="121" customFormat="1" ht="27" hidden="1">
      <c r="A107" s="278">
        <v>4531</v>
      </c>
      <c r="B107" s="263" t="s">
        <v>11</v>
      </c>
      <c r="C107" s="253" t="s">
        <v>176</v>
      </c>
      <c r="D107" s="410">
        <f t="shared" si="1"/>
        <v>0</v>
      </c>
      <c r="E107" s="410"/>
      <c r="F107" s="413" t="s">
        <v>361</v>
      </c>
    </row>
    <row r="108" spans="1:6" s="121" customFormat="1" ht="27" hidden="1">
      <c r="A108" s="278">
        <v>4532</v>
      </c>
      <c r="B108" s="263" t="s">
        <v>12</v>
      </c>
      <c r="C108" s="254" t="s">
        <v>177</v>
      </c>
      <c r="D108" s="410">
        <f t="shared" si="1"/>
        <v>0</v>
      </c>
      <c r="E108" s="410"/>
      <c r="F108" s="413" t="s">
        <v>361</v>
      </c>
    </row>
    <row r="109" spans="1:6" s="121" customFormat="1" ht="26.25" hidden="1">
      <c r="A109" s="278">
        <v>4533</v>
      </c>
      <c r="B109" s="263" t="s">
        <v>34</v>
      </c>
      <c r="C109" s="254" t="s">
        <v>178</v>
      </c>
      <c r="D109" s="410">
        <f t="shared" si="1"/>
        <v>0</v>
      </c>
      <c r="E109" s="410"/>
      <c r="F109" s="413" t="s">
        <v>361</v>
      </c>
    </row>
    <row r="110" spans="1:6" s="121" customFormat="1" ht="14.25" hidden="1">
      <c r="A110" s="278"/>
      <c r="B110" s="264" t="s">
        <v>374</v>
      </c>
      <c r="C110" s="254"/>
      <c r="D110" s="410">
        <f aca="true" t="shared" si="2" ref="D110:D171">+E110</f>
        <v>0</v>
      </c>
      <c r="E110" s="410"/>
      <c r="F110" s="413"/>
    </row>
    <row r="111" spans="1:6" s="121" customFormat="1" ht="27" hidden="1">
      <c r="A111" s="278">
        <v>4534</v>
      </c>
      <c r="B111" s="264" t="s">
        <v>35</v>
      </c>
      <c r="C111" s="254"/>
      <c r="D111" s="410">
        <f t="shared" si="2"/>
        <v>0</v>
      </c>
      <c r="E111" s="410"/>
      <c r="F111" s="413" t="s">
        <v>361</v>
      </c>
    </row>
    <row r="112" spans="1:6" s="121" customFormat="1" ht="14.25" hidden="1">
      <c r="A112" s="278"/>
      <c r="B112" s="264" t="s">
        <v>13</v>
      </c>
      <c r="C112" s="254"/>
      <c r="D112" s="410">
        <f t="shared" si="2"/>
        <v>0</v>
      </c>
      <c r="E112" s="410"/>
      <c r="F112" s="413"/>
    </row>
    <row r="113" spans="1:6" s="121" customFormat="1" ht="27" hidden="1">
      <c r="A113" s="280">
        <v>4535</v>
      </c>
      <c r="B113" s="265" t="s">
        <v>14</v>
      </c>
      <c r="C113" s="254"/>
      <c r="D113" s="410">
        <f t="shared" si="2"/>
        <v>0</v>
      </c>
      <c r="E113" s="410"/>
      <c r="F113" s="413" t="s">
        <v>361</v>
      </c>
    </row>
    <row r="114" spans="1:6" s="121" customFormat="1" ht="14.25" hidden="1">
      <c r="A114" s="278">
        <v>4536</v>
      </c>
      <c r="B114" s="264" t="s">
        <v>15</v>
      </c>
      <c r="C114" s="254"/>
      <c r="D114" s="410">
        <f t="shared" si="2"/>
        <v>0</v>
      </c>
      <c r="E114" s="410"/>
      <c r="F114" s="413" t="s">
        <v>361</v>
      </c>
    </row>
    <row r="115" spans="1:6" s="121" customFormat="1" ht="14.25" hidden="1">
      <c r="A115" s="278">
        <v>4537</v>
      </c>
      <c r="B115" s="264" t="s">
        <v>16</v>
      </c>
      <c r="C115" s="254"/>
      <c r="D115" s="410">
        <f t="shared" si="2"/>
        <v>0</v>
      </c>
      <c r="E115" s="410"/>
      <c r="F115" s="413" t="s">
        <v>361</v>
      </c>
    </row>
    <row r="116" spans="1:6" s="121" customFormat="1" ht="14.25" hidden="1">
      <c r="A116" s="278">
        <v>4538</v>
      </c>
      <c r="B116" s="264" t="s">
        <v>17</v>
      </c>
      <c r="C116" s="254"/>
      <c r="D116" s="410">
        <f t="shared" si="2"/>
        <v>0</v>
      </c>
      <c r="E116" s="410"/>
      <c r="F116" s="413" t="s">
        <v>361</v>
      </c>
    </row>
    <row r="117" spans="1:6" s="121" customFormat="1" ht="27" hidden="1">
      <c r="A117" s="278">
        <v>4540</v>
      </c>
      <c r="B117" s="261" t="s">
        <v>36</v>
      </c>
      <c r="C117" s="250" t="s">
        <v>360</v>
      </c>
      <c r="D117" s="410">
        <f t="shared" si="2"/>
        <v>0</v>
      </c>
      <c r="E117" s="410"/>
      <c r="F117" s="413" t="s">
        <v>361</v>
      </c>
    </row>
    <row r="118" spans="1:6" s="121" customFormat="1" ht="14.25" hidden="1">
      <c r="A118" s="278"/>
      <c r="B118" s="244" t="s">
        <v>458</v>
      </c>
      <c r="C118" s="250"/>
      <c r="D118" s="410"/>
      <c r="E118" s="410"/>
      <c r="F118" s="413"/>
    </row>
    <row r="119" spans="1:6" s="121" customFormat="1" ht="27" hidden="1">
      <c r="A119" s="278">
        <v>4541</v>
      </c>
      <c r="B119" s="263" t="s">
        <v>18</v>
      </c>
      <c r="C119" s="254" t="s">
        <v>179</v>
      </c>
      <c r="D119" s="410">
        <f t="shared" si="2"/>
        <v>0</v>
      </c>
      <c r="E119" s="414"/>
      <c r="F119" s="413" t="s">
        <v>361</v>
      </c>
    </row>
    <row r="120" spans="1:6" s="121" customFormat="1" ht="27" hidden="1">
      <c r="A120" s="278">
        <v>4542</v>
      </c>
      <c r="B120" s="263" t="s">
        <v>19</v>
      </c>
      <c r="C120" s="254" t="s">
        <v>180</v>
      </c>
      <c r="D120" s="410">
        <f t="shared" si="2"/>
        <v>0</v>
      </c>
      <c r="E120" s="414"/>
      <c r="F120" s="413" t="s">
        <v>361</v>
      </c>
    </row>
    <row r="121" spans="1:6" s="121" customFormat="1" ht="27" hidden="1">
      <c r="A121" s="278">
        <v>4543</v>
      </c>
      <c r="B121" s="263" t="s">
        <v>37</v>
      </c>
      <c r="C121" s="254" t="s">
        <v>181</v>
      </c>
      <c r="D121" s="410">
        <f t="shared" si="2"/>
        <v>0</v>
      </c>
      <c r="E121" s="414"/>
      <c r="F121" s="413" t="s">
        <v>361</v>
      </c>
    </row>
    <row r="122" spans="1:6" s="121" customFormat="1" ht="14.25" hidden="1">
      <c r="A122" s="278"/>
      <c r="B122" s="264" t="s">
        <v>374</v>
      </c>
      <c r="C122" s="254"/>
      <c r="D122" s="410">
        <f t="shared" si="2"/>
        <v>0</v>
      </c>
      <c r="E122" s="410"/>
      <c r="F122" s="413"/>
    </row>
    <row r="123" spans="1:6" s="121" customFormat="1" ht="27" hidden="1">
      <c r="A123" s="278">
        <v>4544</v>
      </c>
      <c r="B123" s="264" t="s">
        <v>38</v>
      </c>
      <c r="C123" s="254"/>
      <c r="D123" s="410">
        <f t="shared" si="2"/>
        <v>0</v>
      </c>
      <c r="E123" s="410"/>
      <c r="F123" s="413" t="s">
        <v>361</v>
      </c>
    </row>
    <row r="124" spans="1:6" s="121" customFormat="1" ht="14.25" hidden="1">
      <c r="A124" s="278"/>
      <c r="B124" s="264" t="s">
        <v>13</v>
      </c>
      <c r="C124" s="254"/>
      <c r="D124" s="410">
        <f t="shared" si="2"/>
        <v>0</v>
      </c>
      <c r="E124" s="410"/>
      <c r="F124" s="413"/>
    </row>
    <row r="125" spans="1:6" s="121" customFormat="1" ht="27" hidden="1">
      <c r="A125" s="280">
        <v>4545</v>
      </c>
      <c r="B125" s="265" t="s">
        <v>14</v>
      </c>
      <c r="C125" s="254"/>
      <c r="D125" s="410">
        <f t="shared" si="2"/>
        <v>0</v>
      </c>
      <c r="E125" s="410"/>
      <c r="F125" s="413" t="s">
        <v>361</v>
      </c>
    </row>
    <row r="126" spans="1:6" s="121" customFormat="1" ht="14.25" hidden="1">
      <c r="A126" s="278">
        <v>4546</v>
      </c>
      <c r="B126" s="264" t="s">
        <v>20</v>
      </c>
      <c r="C126" s="254"/>
      <c r="D126" s="410">
        <f t="shared" si="2"/>
        <v>0</v>
      </c>
      <c r="E126" s="410"/>
      <c r="F126" s="413" t="s">
        <v>361</v>
      </c>
    </row>
    <row r="127" spans="1:6" s="121" customFormat="1" ht="14.25" hidden="1">
      <c r="A127" s="278">
        <v>4547</v>
      </c>
      <c r="B127" s="264" t="s">
        <v>16</v>
      </c>
      <c r="C127" s="254"/>
      <c r="D127" s="410">
        <f t="shared" si="2"/>
        <v>0</v>
      </c>
      <c r="E127" s="410"/>
      <c r="F127" s="413" t="s">
        <v>361</v>
      </c>
    </row>
    <row r="128" spans="1:6" s="121" customFormat="1" ht="15" hidden="1" thickBot="1">
      <c r="A128" s="296">
        <v>4548</v>
      </c>
      <c r="B128" s="306" t="s">
        <v>17</v>
      </c>
      <c r="C128" s="302"/>
      <c r="D128" s="410">
        <f t="shared" si="2"/>
        <v>0</v>
      </c>
      <c r="E128" s="439"/>
      <c r="F128" s="440" t="s">
        <v>361</v>
      </c>
    </row>
    <row r="129" spans="1:6" s="121" customFormat="1" ht="31.5" customHeight="1" hidden="1" thickBot="1">
      <c r="A129" s="293">
        <v>4600</v>
      </c>
      <c r="B129" s="308" t="s">
        <v>672</v>
      </c>
      <c r="C129" s="295" t="s">
        <v>360</v>
      </c>
      <c r="D129" s="410">
        <f t="shared" si="2"/>
        <v>0</v>
      </c>
      <c r="E129" s="429">
        <f>+E135</f>
        <v>0</v>
      </c>
      <c r="F129" s="438" t="s">
        <v>361</v>
      </c>
    </row>
    <row r="130" spans="1:6" s="121" customFormat="1" ht="13.5" hidden="1">
      <c r="A130" s="307"/>
      <c r="B130" s="290" t="s">
        <v>374</v>
      </c>
      <c r="C130" s="291"/>
      <c r="D130" s="410"/>
      <c r="E130" s="418"/>
      <c r="F130" s="419"/>
    </row>
    <row r="131" spans="1:6" s="121" customFormat="1" ht="14.25" hidden="1">
      <c r="A131" s="278">
        <v>4610</v>
      </c>
      <c r="B131" s="266" t="s">
        <v>21</v>
      </c>
      <c r="C131" s="249"/>
      <c r="D131" s="410">
        <f t="shared" si="2"/>
        <v>0</v>
      </c>
      <c r="E131" s="410">
        <f>+E133+E134+E135</f>
        <v>0</v>
      </c>
      <c r="F131" s="413" t="s">
        <v>362</v>
      </c>
    </row>
    <row r="132" spans="1:6" s="121" customFormat="1" ht="14.25" hidden="1">
      <c r="A132" s="278"/>
      <c r="B132" s="244" t="s">
        <v>374</v>
      </c>
      <c r="C132" s="249"/>
      <c r="D132" s="410"/>
      <c r="E132" s="410"/>
      <c r="F132" s="413"/>
    </row>
    <row r="133" spans="1:6" s="121" customFormat="1" ht="28.5" hidden="1">
      <c r="A133" s="278">
        <v>4610</v>
      </c>
      <c r="B133" s="137" t="s">
        <v>22</v>
      </c>
      <c r="C133" s="249" t="s">
        <v>722</v>
      </c>
      <c r="D133" s="410">
        <f t="shared" si="2"/>
        <v>0</v>
      </c>
      <c r="E133" s="410"/>
      <c r="F133" s="413" t="s">
        <v>361</v>
      </c>
    </row>
    <row r="134" spans="1:6" s="121" customFormat="1" ht="28.5" hidden="1">
      <c r="A134" s="278">
        <v>4620</v>
      </c>
      <c r="B134" s="267" t="s">
        <v>23</v>
      </c>
      <c r="C134" s="249" t="s">
        <v>81</v>
      </c>
      <c r="D134" s="410">
        <f t="shared" si="2"/>
        <v>0</v>
      </c>
      <c r="E134" s="410"/>
      <c r="F134" s="413" t="s">
        <v>361</v>
      </c>
    </row>
    <row r="135" spans="1:6" s="121" customFormat="1" ht="40.5" hidden="1">
      <c r="A135" s="278">
        <v>4630</v>
      </c>
      <c r="B135" s="260" t="s">
        <v>39</v>
      </c>
      <c r="C135" s="250" t="s">
        <v>360</v>
      </c>
      <c r="D135" s="410">
        <f t="shared" si="2"/>
        <v>0</v>
      </c>
      <c r="E135" s="410">
        <f>+E137+E138+E139+E140</f>
        <v>0</v>
      </c>
      <c r="F135" s="413" t="s">
        <v>361</v>
      </c>
    </row>
    <row r="136" spans="1:6" s="121" customFormat="1" ht="14.25" hidden="1">
      <c r="A136" s="278"/>
      <c r="B136" s="244" t="s">
        <v>458</v>
      </c>
      <c r="C136" s="250"/>
      <c r="D136" s="410"/>
      <c r="E136" s="410"/>
      <c r="F136" s="413"/>
    </row>
    <row r="137" spans="1:6" s="121" customFormat="1" ht="14.25" hidden="1">
      <c r="A137" s="278">
        <v>4631</v>
      </c>
      <c r="B137" s="258" t="s">
        <v>24</v>
      </c>
      <c r="C137" s="254" t="s">
        <v>182</v>
      </c>
      <c r="D137" s="410">
        <f t="shared" si="2"/>
        <v>0</v>
      </c>
      <c r="E137" s="410"/>
      <c r="F137" s="413" t="s">
        <v>361</v>
      </c>
    </row>
    <row r="138" spans="1:6" s="121" customFormat="1" ht="27" hidden="1">
      <c r="A138" s="278">
        <v>4632</v>
      </c>
      <c r="B138" s="252" t="s">
        <v>25</v>
      </c>
      <c r="C138" s="254" t="s">
        <v>183</v>
      </c>
      <c r="D138" s="410">
        <f t="shared" si="2"/>
        <v>0</v>
      </c>
      <c r="E138" s="410"/>
      <c r="F138" s="413" t="s">
        <v>361</v>
      </c>
    </row>
    <row r="139" spans="1:6" s="121" customFormat="1" ht="14.25" hidden="1">
      <c r="A139" s="278">
        <v>4633</v>
      </c>
      <c r="B139" s="258" t="s">
        <v>26</v>
      </c>
      <c r="C139" s="254" t="s">
        <v>184</v>
      </c>
      <c r="D139" s="410">
        <f t="shared" si="2"/>
        <v>0</v>
      </c>
      <c r="E139" s="410"/>
      <c r="F139" s="413" t="s">
        <v>361</v>
      </c>
    </row>
    <row r="140" spans="1:6" s="121" customFormat="1" ht="14.25" hidden="1">
      <c r="A140" s="278">
        <v>4634</v>
      </c>
      <c r="B140" s="258" t="s">
        <v>27</v>
      </c>
      <c r="C140" s="254" t="s">
        <v>785</v>
      </c>
      <c r="D140" s="410">
        <f t="shared" si="2"/>
        <v>0</v>
      </c>
      <c r="E140" s="410"/>
      <c r="F140" s="413" t="s">
        <v>361</v>
      </c>
    </row>
    <row r="141" spans="1:6" s="121" customFormat="1" ht="14.25" hidden="1">
      <c r="A141" s="278">
        <v>4640</v>
      </c>
      <c r="B141" s="260" t="s">
        <v>40</v>
      </c>
      <c r="C141" s="250" t="s">
        <v>360</v>
      </c>
      <c r="D141" s="410">
        <f t="shared" si="2"/>
        <v>0</v>
      </c>
      <c r="E141" s="410"/>
      <c r="F141" s="413" t="s">
        <v>361</v>
      </c>
    </row>
    <row r="142" spans="1:6" s="121" customFormat="1" ht="14.25" hidden="1">
      <c r="A142" s="278"/>
      <c r="B142" s="244" t="s">
        <v>458</v>
      </c>
      <c r="C142" s="250"/>
      <c r="D142" s="410"/>
      <c r="E142" s="410"/>
      <c r="F142" s="413"/>
    </row>
    <row r="143" spans="1:6" s="121" customFormat="1" ht="15" hidden="1" thickBot="1">
      <c r="A143" s="296">
        <v>4641</v>
      </c>
      <c r="B143" s="301" t="s">
        <v>28</v>
      </c>
      <c r="C143" s="302" t="s">
        <v>185</v>
      </c>
      <c r="D143" s="410">
        <f t="shared" si="2"/>
        <v>0</v>
      </c>
      <c r="E143" s="439"/>
      <c r="F143" s="440" t="s">
        <v>361</v>
      </c>
    </row>
    <row r="144" spans="1:6" ht="44.25" customHeight="1" thickBot="1">
      <c r="A144" s="309">
        <v>4700</v>
      </c>
      <c r="B144" s="310" t="s">
        <v>671</v>
      </c>
      <c r="C144" s="295" t="s">
        <v>360</v>
      </c>
      <c r="D144" s="410">
        <f t="shared" si="2"/>
        <v>-31409000</v>
      </c>
      <c r="E144" s="429">
        <f>+E150+E169</f>
        <v>-31409000</v>
      </c>
      <c r="F144" s="438"/>
    </row>
    <row r="145" spans="1:6" ht="13.5">
      <c r="A145" s="289"/>
      <c r="B145" s="290" t="s">
        <v>374</v>
      </c>
      <c r="C145" s="291"/>
      <c r="D145" s="410"/>
      <c r="E145" s="418"/>
      <c r="F145" s="419"/>
    </row>
    <row r="146" spans="1:6" ht="39.75" hidden="1">
      <c r="A146" s="278">
        <v>4710</v>
      </c>
      <c r="B146" s="245" t="s">
        <v>54</v>
      </c>
      <c r="C146" s="250" t="s">
        <v>360</v>
      </c>
      <c r="D146" s="410">
        <f t="shared" si="2"/>
        <v>0</v>
      </c>
      <c r="E146" s="410"/>
      <c r="F146" s="413" t="s">
        <v>361</v>
      </c>
    </row>
    <row r="147" spans="1:6" ht="14.25" hidden="1">
      <c r="A147" s="278"/>
      <c r="B147" s="244" t="s">
        <v>458</v>
      </c>
      <c r="C147" s="250"/>
      <c r="D147" s="410"/>
      <c r="E147" s="410"/>
      <c r="F147" s="413"/>
    </row>
    <row r="148" spans="1:6" ht="43.5" customHeight="1" hidden="1">
      <c r="A148" s="278">
        <v>4711</v>
      </c>
      <c r="B148" s="252" t="s">
        <v>41</v>
      </c>
      <c r="C148" s="254" t="s">
        <v>186</v>
      </c>
      <c r="D148" s="410">
        <f t="shared" si="2"/>
        <v>0</v>
      </c>
      <c r="E148" s="410"/>
      <c r="F148" s="413" t="s">
        <v>361</v>
      </c>
    </row>
    <row r="149" spans="1:6" ht="30" customHeight="1" hidden="1">
      <c r="A149" s="278">
        <v>4712</v>
      </c>
      <c r="B149" s="258" t="s">
        <v>42</v>
      </c>
      <c r="C149" s="254" t="s">
        <v>187</v>
      </c>
      <c r="D149" s="410">
        <f t="shared" si="2"/>
        <v>0</v>
      </c>
      <c r="E149" s="410"/>
      <c r="F149" s="413" t="s">
        <v>361</v>
      </c>
    </row>
    <row r="150" spans="1:6" ht="55.5" customHeight="1">
      <c r="A150" s="278">
        <v>4720</v>
      </c>
      <c r="B150" s="260" t="s">
        <v>55</v>
      </c>
      <c r="C150" s="268" t="s">
        <v>361</v>
      </c>
      <c r="D150" s="410">
        <f t="shared" si="2"/>
        <v>1000000</v>
      </c>
      <c r="E150" s="410">
        <f>+E154</f>
        <v>1000000</v>
      </c>
      <c r="F150" s="413" t="s">
        <v>361</v>
      </c>
    </row>
    <row r="151" spans="1:6" ht="14.25">
      <c r="A151" s="278"/>
      <c r="B151" s="244" t="s">
        <v>458</v>
      </c>
      <c r="C151" s="250"/>
      <c r="D151" s="410"/>
      <c r="E151" s="410"/>
      <c r="F151" s="413"/>
    </row>
    <row r="152" spans="1:6" ht="14.25" hidden="1">
      <c r="A152" s="278">
        <v>4721</v>
      </c>
      <c r="B152" s="258" t="s">
        <v>43</v>
      </c>
      <c r="C152" s="254" t="s">
        <v>193</v>
      </c>
      <c r="D152" s="410">
        <f t="shared" si="2"/>
        <v>0</v>
      </c>
      <c r="E152" s="410"/>
      <c r="F152" s="413" t="s">
        <v>361</v>
      </c>
    </row>
    <row r="153" spans="1:6" ht="14.25" hidden="1">
      <c r="A153" s="278">
        <v>4722</v>
      </c>
      <c r="B153" s="258" t="s">
        <v>44</v>
      </c>
      <c r="C153" s="269">
        <v>4822</v>
      </c>
      <c r="D153" s="410">
        <f t="shared" si="2"/>
        <v>0</v>
      </c>
      <c r="E153" s="410"/>
      <c r="F153" s="413" t="s">
        <v>361</v>
      </c>
    </row>
    <row r="154" spans="1:6" ht="14.25">
      <c r="A154" s="278">
        <v>4723</v>
      </c>
      <c r="B154" s="258" t="s">
        <v>45</v>
      </c>
      <c r="C154" s="254" t="s">
        <v>194</v>
      </c>
      <c r="D154" s="410">
        <f t="shared" si="2"/>
        <v>1000000</v>
      </c>
      <c r="E154" s="410">
        <v>1000000</v>
      </c>
      <c r="F154" s="413" t="s">
        <v>361</v>
      </c>
    </row>
    <row r="155" spans="1:6" ht="27" hidden="1">
      <c r="A155" s="278">
        <v>4724</v>
      </c>
      <c r="B155" s="258" t="s">
        <v>46</v>
      </c>
      <c r="C155" s="254" t="s">
        <v>195</v>
      </c>
      <c r="D155" s="410">
        <f t="shared" si="2"/>
        <v>0</v>
      </c>
      <c r="E155" s="410"/>
      <c r="F155" s="413" t="s">
        <v>361</v>
      </c>
    </row>
    <row r="156" spans="1:6" ht="27" hidden="1">
      <c r="A156" s="278">
        <v>4730</v>
      </c>
      <c r="B156" s="260" t="s">
        <v>56</v>
      </c>
      <c r="C156" s="250" t="s">
        <v>360</v>
      </c>
      <c r="D156" s="410">
        <f t="shared" si="2"/>
        <v>0</v>
      </c>
      <c r="E156" s="410"/>
      <c r="F156" s="413" t="s">
        <v>361</v>
      </c>
    </row>
    <row r="157" spans="1:6" ht="14.25" hidden="1">
      <c r="A157" s="278"/>
      <c r="B157" s="244" t="s">
        <v>458</v>
      </c>
      <c r="C157" s="250"/>
      <c r="D157" s="410">
        <f t="shared" si="2"/>
        <v>0</v>
      </c>
      <c r="E157" s="410"/>
      <c r="F157" s="413"/>
    </row>
    <row r="158" spans="1:6" ht="27" hidden="1">
      <c r="A158" s="278">
        <v>4731</v>
      </c>
      <c r="B158" s="262" t="s">
        <v>47</v>
      </c>
      <c r="C158" s="254" t="s">
        <v>196</v>
      </c>
      <c r="D158" s="410">
        <f t="shared" si="2"/>
        <v>0</v>
      </c>
      <c r="E158" s="410"/>
      <c r="F158" s="413" t="s">
        <v>361</v>
      </c>
    </row>
    <row r="159" spans="1:6" ht="40.5" hidden="1">
      <c r="A159" s="278">
        <v>4740</v>
      </c>
      <c r="B159" s="260" t="s">
        <v>57</v>
      </c>
      <c r="C159" s="250" t="s">
        <v>360</v>
      </c>
      <c r="D159" s="410">
        <f t="shared" si="2"/>
        <v>0</v>
      </c>
      <c r="E159" s="410"/>
      <c r="F159" s="413" t="s">
        <v>361</v>
      </c>
    </row>
    <row r="160" spans="1:6" ht="14.25" hidden="1">
      <c r="A160" s="278"/>
      <c r="B160" s="244" t="s">
        <v>458</v>
      </c>
      <c r="C160" s="250"/>
      <c r="D160" s="410"/>
      <c r="E160" s="410"/>
      <c r="F160" s="413"/>
    </row>
    <row r="161" spans="1:6" ht="27" hidden="1">
      <c r="A161" s="278">
        <v>4741</v>
      </c>
      <c r="B161" s="258" t="s">
        <v>48</v>
      </c>
      <c r="C161" s="254" t="s">
        <v>197</v>
      </c>
      <c r="D161" s="410">
        <f t="shared" si="2"/>
        <v>0</v>
      </c>
      <c r="E161" s="410"/>
      <c r="F161" s="413" t="s">
        <v>361</v>
      </c>
    </row>
    <row r="162" spans="1:6" ht="27" hidden="1">
      <c r="A162" s="278">
        <v>4742</v>
      </c>
      <c r="B162" s="258" t="s">
        <v>49</v>
      </c>
      <c r="C162" s="254" t="s">
        <v>198</v>
      </c>
      <c r="D162" s="410">
        <f t="shared" si="2"/>
        <v>0</v>
      </c>
      <c r="E162" s="410"/>
      <c r="F162" s="413" t="s">
        <v>361</v>
      </c>
    </row>
    <row r="163" spans="1:6" ht="40.5" hidden="1">
      <c r="A163" s="278">
        <v>4750</v>
      </c>
      <c r="B163" s="260" t="s">
        <v>58</v>
      </c>
      <c r="C163" s="250" t="s">
        <v>360</v>
      </c>
      <c r="D163" s="410">
        <f t="shared" si="2"/>
        <v>0</v>
      </c>
      <c r="E163" s="410"/>
      <c r="F163" s="413" t="s">
        <v>361</v>
      </c>
    </row>
    <row r="164" spans="1:6" ht="14.25" hidden="1">
      <c r="A164" s="278"/>
      <c r="B164" s="244" t="s">
        <v>458</v>
      </c>
      <c r="C164" s="250"/>
      <c r="D164" s="410"/>
      <c r="E164" s="410"/>
      <c r="F164" s="413"/>
    </row>
    <row r="165" spans="1:6" ht="45" customHeight="1" hidden="1">
      <c r="A165" s="278">
        <v>4751</v>
      </c>
      <c r="B165" s="258" t="s">
        <v>50</v>
      </c>
      <c r="C165" s="254" t="s">
        <v>199</v>
      </c>
      <c r="D165" s="410">
        <f t="shared" si="2"/>
        <v>0</v>
      </c>
      <c r="E165" s="410"/>
      <c r="F165" s="413" t="s">
        <v>361</v>
      </c>
    </row>
    <row r="166" spans="1:6" ht="14.25" hidden="1">
      <c r="A166" s="278">
        <v>4760</v>
      </c>
      <c r="B166" s="260" t="s">
        <v>59</v>
      </c>
      <c r="C166" s="250" t="s">
        <v>360</v>
      </c>
      <c r="D166" s="410">
        <f t="shared" si="2"/>
        <v>0</v>
      </c>
      <c r="E166" s="410"/>
      <c r="F166" s="413" t="s">
        <v>361</v>
      </c>
    </row>
    <row r="167" spans="1:6" ht="14.25" hidden="1">
      <c r="A167" s="278"/>
      <c r="B167" s="244" t="s">
        <v>458</v>
      </c>
      <c r="C167" s="250"/>
      <c r="D167" s="410"/>
      <c r="E167" s="410"/>
      <c r="F167" s="413"/>
    </row>
    <row r="168" spans="1:6" ht="14.25" hidden="1">
      <c r="A168" s="278">
        <v>4761</v>
      </c>
      <c r="B168" s="258" t="s">
        <v>51</v>
      </c>
      <c r="C168" s="254" t="s">
        <v>303</v>
      </c>
      <c r="D168" s="410">
        <f t="shared" si="2"/>
        <v>0</v>
      </c>
      <c r="E168" s="410"/>
      <c r="F168" s="413" t="s">
        <v>361</v>
      </c>
    </row>
    <row r="169" spans="1:6" ht="14.25">
      <c r="A169" s="278">
        <v>4770</v>
      </c>
      <c r="B169" s="260" t="s">
        <v>60</v>
      </c>
      <c r="C169" s="250" t="s">
        <v>360</v>
      </c>
      <c r="D169" s="410">
        <f t="shared" si="2"/>
        <v>-32409000</v>
      </c>
      <c r="E169" s="410">
        <f>+E171</f>
        <v>-32409000</v>
      </c>
      <c r="F169" s="413"/>
    </row>
    <row r="170" spans="1:6" ht="14.25">
      <c r="A170" s="278"/>
      <c r="B170" s="244" t="s">
        <v>458</v>
      </c>
      <c r="C170" s="250"/>
      <c r="D170" s="410"/>
      <c r="E170" s="410"/>
      <c r="F170" s="413"/>
    </row>
    <row r="171" spans="1:6" ht="14.25">
      <c r="A171" s="278">
        <v>4771</v>
      </c>
      <c r="B171" s="258" t="s">
        <v>52</v>
      </c>
      <c r="C171" s="254" t="s">
        <v>304</v>
      </c>
      <c r="D171" s="410">
        <f t="shared" si="2"/>
        <v>-32409000</v>
      </c>
      <c r="E171" s="410">
        <v>-32409000</v>
      </c>
      <c r="F171" s="413"/>
    </row>
    <row r="172" spans="1:6" ht="45" customHeight="1" thickBot="1">
      <c r="A172" s="296">
        <v>4772</v>
      </c>
      <c r="B172" s="301" t="s">
        <v>53</v>
      </c>
      <c r="C172" s="311" t="s">
        <v>360</v>
      </c>
      <c r="D172" s="439"/>
      <c r="E172" s="439"/>
      <c r="F172" s="440"/>
    </row>
    <row r="173" spans="1:6" s="46" customFormat="1" ht="48.75" thickBot="1">
      <c r="A173" s="293">
        <v>5000</v>
      </c>
      <c r="B173" s="312" t="s">
        <v>498</v>
      </c>
      <c r="C173" s="295" t="s">
        <v>360</v>
      </c>
      <c r="D173" s="431">
        <f>+F173</f>
        <v>32409000</v>
      </c>
      <c r="E173" s="313" t="s">
        <v>361</v>
      </c>
      <c r="F173" s="430">
        <f>+F175</f>
        <v>32409000</v>
      </c>
    </row>
    <row r="174" spans="1:6" ht="14.25" thickBot="1">
      <c r="A174" s="314"/>
      <c r="B174" s="315" t="s">
        <v>374</v>
      </c>
      <c r="C174" s="316"/>
      <c r="D174" s="317"/>
      <c r="E174" s="317"/>
      <c r="F174" s="318"/>
    </row>
    <row r="175" spans="1:6" ht="27.75" thickBot="1">
      <c r="A175" s="293">
        <v>5100</v>
      </c>
      <c r="B175" s="303" t="s">
        <v>667</v>
      </c>
      <c r="C175" s="295" t="s">
        <v>360</v>
      </c>
      <c r="D175" s="429">
        <f>+F175</f>
        <v>32409000</v>
      </c>
      <c r="E175" s="319" t="s">
        <v>361</v>
      </c>
      <c r="F175" s="412">
        <f>+F177+F182+F187</f>
        <v>32409000</v>
      </c>
    </row>
    <row r="176" spans="1:6" ht="13.5">
      <c r="A176" s="289"/>
      <c r="B176" s="290" t="s">
        <v>374</v>
      </c>
      <c r="C176" s="291"/>
      <c r="D176" s="292"/>
      <c r="E176" s="292"/>
      <c r="F176" s="138"/>
    </row>
    <row r="177" spans="1:6" ht="27">
      <c r="A177" s="278">
        <v>5110</v>
      </c>
      <c r="B177" s="260" t="s">
        <v>499</v>
      </c>
      <c r="C177" s="250" t="s">
        <v>360</v>
      </c>
      <c r="D177" s="410">
        <f>+F177</f>
        <v>22390000</v>
      </c>
      <c r="E177" s="411" t="s">
        <v>361</v>
      </c>
      <c r="F177" s="412">
        <f>+F180+F181</f>
        <v>22390000</v>
      </c>
    </row>
    <row r="178" spans="1:6" ht="14.25">
      <c r="A178" s="278"/>
      <c r="B178" s="244" t="s">
        <v>458</v>
      </c>
      <c r="C178" s="250"/>
      <c r="D178" s="410"/>
      <c r="E178" s="410"/>
      <c r="F178" s="413"/>
    </row>
    <row r="179" spans="1:6" ht="14.25" hidden="1">
      <c r="A179" s="278">
        <v>5111</v>
      </c>
      <c r="B179" s="258" t="s">
        <v>61</v>
      </c>
      <c r="C179" s="270" t="s">
        <v>305</v>
      </c>
      <c r="D179" s="410">
        <f>+F179</f>
        <v>0</v>
      </c>
      <c r="E179" s="414" t="s">
        <v>361</v>
      </c>
      <c r="F179" s="412"/>
    </row>
    <row r="180" spans="1:6" ht="14.25" hidden="1">
      <c r="A180" s="278">
        <v>5112</v>
      </c>
      <c r="B180" s="258" t="s">
        <v>677</v>
      </c>
      <c r="C180" s="270" t="s">
        <v>306</v>
      </c>
      <c r="D180" s="410">
        <f aca="true" t="shared" si="3" ref="D180:D231">+F180</f>
        <v>0</v>
      </c>
      <c r="E180" s="414" t="s">
        <v>361</v>
      </c>
      <c r="F180" s="412"/>
    </row>
    <row r="181" spans="1:6" ht="14.25">
      <c r="A181" s="278">
        <v>5113</v>
      </c>
      <c r="B181" s="258" t="s">
        <v>62</v>
      </c>
      <c r="C181" s="270" t="s">
        <v>307</v>
      </c>
      <c r="D181" s="410">
        <f t="shared" si="3"/>
        <v>22390000</v>
      </c>
      <c r="E181" s="414" t="s">
        <v>361</v>
      </c>
      <c r="F181" s="412">
        <f>3700000+18690000</f>
        <v>22390000</v>
      </c>
    </row>
    <row r="182" spans="1:6" ht="28.5" customHeight="1">
      <c r="A182" s="278">
        <v>5120</v>
      </c>
      <c r="B182" s="260" t="s">
        <v>500</v>
      </c>
      <c r="C182" s="250" t="s">
        <v>360</v>
      </c>
      <c r="D182" s="410">
        <f t="shared" si="3"/>
        <v>-2265000</v>
      </c>
      <c r="E182" s="411" t="s">
        <v>361</v>
      </c>
      <c r="F182" s="412">
        <f>+F184+F185+F186</f>
        <v>-2265000</v>
      </c>
    </row>
    <row r="183" spans="1:6" ht="14.25">
      <c r="A183" s="278"/>
      <c r="B183" s="271" t="s">
        <v>458</v>
      </c>
      <c r="C183" s="250"/>
      <c r="D183" s="410"/>
      <c r="E183" s="410"/>
      <c r="F183" s="413"/>
    </row>
    <row r="184" spans="1:6" ht="14.25">
      <c r="A184" s="278">
        <v>5121</v>
      </c>
      <c r="B184" s="258" t="s">
        <v>63</v>
      </c>
      <c r="C184" s="270" t="s">
        <v>308</v>
      </c>
      <c r="D184" s="410">
        <f t="shared" si="3"/>
        <v>-8265000</v>
      </c>
      <c r="E184" s="414" t="s">
        <v>361</v>
      </c>
      <c r="F184" s="412">
        <v>-8265000</v>
      </c>
    </row>
    <row r="185" spans="1:6" ht="14.25">
      <c r="A185" s="278">
        <v>5122</v>
      </c>
      <c r="B185" s="258" t="s">
        <v>64</v>
      </c>
      <c r="C185" s="270" t="s">
        <v>309</v>
      </c>
      <c r="D185" s="410">
        <f t="shared" si="3"/>
        <v>6000000</v>
      </c>
      <c r="E185" s="414" t="s">
        <v>361</v>
      </c>
      <c r="F185" s="412">
        <v>6000000</v>
      </c>
    </row>
    <row r="186" spans="1:6" ht="17.25" customHeight="1" hidden="1">
      <c r="A186" s="278">
        <v>5123</v>
      </c>
      <c r="B186" s="258" t="s">
        <v>65</v>
      </c>
      <c r="C186" s="270" t="s">
        <v>310</v>
      </c>
      <c r="D186" s="410">
        <f t="shared" si="3"/>
        <v>0</v>
      </c>
      <c r="E186" s="414" t="s">
        <v>361</v>
      </c>
      <c r="F186" s="412"/>
    </row>
    <row r="187" spans="1:6" ht="28.5" customHeight="1">
      <c r="A187" s="278">
        <v>5130</v>
      </c>
      <c r="B187" s="260" t="s">
        <v>501</v>
      </c>
      <c r="C187" s="250" t="s">
        <v>360</v>
      </c>
      <c r="D187" s="410">
        <f t="shared" si="3"/>
        <v>12284000</v>
      </c>
      <c r="E187" s="411" t="s">
        <v>361</v>
      </c>
      <c r="F187" s="412">
        <f>+F192</f>
        <v>12284000</v>
      </c>
    </row>
    <row r="188" spans="1:6" ht="14.25">
      <c r="A188" s="278"/>
      <c r="B188" s="244" t="s">
        <v>458</v>
      </c>
      <c r="C188" s="250"/>
      <c r="D188" s="410"/>
      <c r="E188" s="410"/>
      <c r="F188" s="413"/>
    </row>
    <row r="189" spans="1:6" ht="17.25" customHeight="1" hidden="1">
      <c r="A189" s="278">
        <v>5131</v>
      </c>
      <c r="B189" s="258" t="s">
        <v>66</v>
      </c>
      <c r="C189" s="270" t="s">
        <v>311</v>
      </c>
      <c r="D189" s="410">
        <f t="shared" si="3"/>
        <v>0</v>
      </c>
      <c r="E189" s="414" t="s">
        <v>361</v>
      </c>
      <c r="F189" s="412"/>
    </row>
    <row r="190" spans="1:6" ht="17.25" customHeight="1" hidden="1">
      <c r="A190" s="278">
        <v>5132</v>
      </c>
      <c r="B190" s="258" t="s">
        <v>67</v>
      </c>
      <c r="C190" s="270" t="s">
        <v>312</v>
      </c>
      <c r="D190" s="410">
        <f t="shared" si="3"/>
        <v>0</v>
      </c>
      <c r="E190" s="414" t="s">
        <v>361</v>
      </c>
      <c r="F190" s="412"/>
    </row>
    <row r="191" spans="1:6" ht="17.25" customHeight="1" hidden="1">
      <c r="A191" s="278">
        <v>5133</v>
      </c>
      <c r="B191" s="258" t="s">
        <v>68</v>
      </c>
      <c r="C191" s="270" t="s">
        <v>317</v>
      </c>
      <c r="D191" s="410">
        <f t="shared" si="3"/>
        <v>0</v>
      </c>
      <c r="E191" s="411" t="s">
        <v>361</v>
      </c>
      <c r="F191" s="412"/>
    </row>
    <row r="192" spans="1:6" ht="17.25" customHeight="1">
      <c r="A192" s="296">
        <v>5134</v>
      </c>
      <c r="B192" s="258" t="s">
        <v>69</v>
      </c>
      <c r="C192" s="270" t="s">
        <v>318</v>
      </c>
      <c r="D192" s="410">
        <f t="shared" si="3"/>
        <v>12284000</v>
      </c>
      <c r="E192" s="411" t="s">
        <v>361</v>
      </c>
      <c r="F192" s="410">
        <f>896000+1078000+10310000</f>
        <v>12284000</v>
      </c>
    </row>
    <row r="193" spans="1:6" ht="19.5" customHeight="1" hidden="1" thickBot="1">
      <c r="A193" s="293">
        <v>5200</v>
      </c>
      <c r="B193" s="532" t="s">
        <v>668</v>
      </c>
      <c r="C193" s="533" t="s">
        <v>360</v>
      </c>
      <c r="D193" s="418">
        <f t="shared" si="3"/>
        <v>0</v>
      </c>
      <c r="E193" s="534" t="s">
        <v>361</v>
      </c>
      <c r="F193" s="535"/>
    </row>
    <row r="194" spans="1:6" ht="13.5" hidden="1">
      <c r="A194" s="289"/>
      <c r="B194" s="290" t="s">
        <v>374</v>
      </c>
      <c r="C194" s="291"/>
      <c r="D194" s="410">
        <f t="shared" si="3"/>
        <v>0</v>
      </c>
      <c r="E194" s="418"/>
      <c r="F194" s="419"/>
    </row>
    <row r="195" spans="1:6" ht="28.5" customHeight="1" hidden="1">
      <c r="A195" s="278">
        <v>5211</v>
      </c>
      <c r="B195" s="258" t="s">
        <v>478</v>
      </c>
      <c r="C195" s="270" t="s">
        <v>313</v>
      </c>
      <c r="D195" s="410">
        <f t="shared" si="3"/>
        <v>0</v>
      </c>
      <c r="E195" s="414" t="s">
        <v>361</v>
      </c>
      <c r="F195" s="412"/>
    </row>
    <row r="196" spans="1:6" ht="17.25" customHeight="1" hidden="1">
      <c r="A196" s="278">
        <v>5221</v>
      </c>
      <c r="B196" s="258" t="s">
        <v>479</v>
      </c>
      <c r="C196" s="270" t="s">
        <v>314</v>
      </c>
      <c r="D196" s="410">
        <f t="shared" si="3"/>
        <v>0</v>
      </c>
      <c r="E196" s="414" t="s">
        <v>361</v>
      </c>
      <c r="F196" s="412"/>
    </row>
    <row r="197" spans="1:6" ht="24.75" customHeight="1" hidden="1">
      <c r="A197" s="278">
        <v>5231</v>
      </c>
      <c r="B197" s="258" t="s">
        <v>480</v>
      </c>
      <c r="C197" s="270" t="s">
        <v>315</v>
      </c>
      <c r="D197" s="410">
        <f t="shared" si="3"/>
        <v>0</v>
      </c>
      <c r="E197" s="414" t="s">
        <v>361</v>
      </c>
      <c r="F197" s="412"/>
    </row>
    <row r="198" spans="1:6" ht="17.25" customHeight="1" hidden="1" thickBot="1">
      <c r="A198" s="296">
        <v>5241</v>
      </c>
      <c r="B198" s="301" t="s">
        <v>481</v>
      </c>
      <c r="C198" s="320" t="s">
        <v>316</v>
      </c>
      <c r="D198" s="410">
        <f t="shared" si="3"/>
        <v>0</v>
      </c>
      <c r="E198" s="420" t="s">
        <v>361</v>
      </c>
      <c r="F198" s="415"/>
    </row>
    <row r="199" spans="1:6" ht="15" hidden="1" thickBot="1">
      <c r="A199" s="293">
        <v>5300</v>
      </c>
      <c r="B199" s="321" t="s">
        <v>669</v>
      </c>
      <c r="C199" s="295" t="s">
        <v>360</v>
      </c>
      <c r="D199" s="410">
        <f t="shared" si="3"/>
        <v>0</v>
      </c>
      <c r="E199" s="416" t="s">
        <v>361</v>
      </c>
      <c r="F199" s="417"/>
    </row>
    <row r="200" spans="1:6" ht="13.5" hidden="1">
      <c r="A200" s="289"/>
      <c r="B200" s="290" t="s">
        <v>374</v>
      </c>
      <c r="C200" s="291"/>
      <c r="D200" s="410">
        <f t="shared" si="3"/>
        <v>0</v>
      </c>
      <c r="E200" s="418"/>
      <c r="F200" s="419"/>
    </row>
    <row r="201" spans="1:6" ht="13.5" customHeight="1" hidden="1" thickBot="1">
      <c r="A201" s="296">
        <v>5311</v>
      </c>
      <c r="B201" s="301" t="s">
        <v>482</v>
      </c>
      <c r="C201" s="320" t="s">
        <v>319</v>
      </c>
      <c r="D201" s="410">
        <f t="shared" si="3"/>
        <v>0</v>
      </c>
      <c r="E201" s="420" t="s">
        <v>361</v>
      </c>
      <c r="F201" s="415"/>
    </row>
    <row r="202" spans="1:6" ht="30" customHeight="1" hidden="1" thickBot="1">
      <c r="A202" s="293">
        <v>5400</v>
      </c>
      <c r="B202" s="321" t="s">
        <v>670</v>
      </c>
      <c r="C202" s="295" t="s">
        <v>360</v>
      </c>
      <c r="D202" s="410">
        <f t="shared" si="3"/>
        <v>0</v>
      </c>
      <c r="E202" s="416" t="s">
        <v>361</v>
      </c>
      <c r="F202" s="417"/>
    </row>
    <row r="203" spans="1:6" ht="13.5" hidden="1">
      <c r="A203" s="289"/>
      <c r="B203" s="290" t="s">
        <v>374</v>
      </c>
      <c r="C203" s="291"/>
      <c r="D203" s="410">
        <f t="shared" si="3"/>
        <v>0</v>
      </c>
      <c r="E203" s="418"/>
      <c r="F203" s="419"/>
    </row>
    <row r="204" spans="1:6" ht="14.25" hidden="1">
      <c r="A204" s="278">
        <v>5411</v>
      </c>
      <c r="B204" s="258" t="s">
        <v>483</v>
      </c>
      <c r="C204" s="270" t="s">
        <v>320</v>
      </c>
      <c r="D204" s="410">
        <f t="shared" si="3"/>
        <v>0</v>
      </c>
      <c r="E204" s="414" t="s">
        <v>361</v>
      </c>
      <c r="F204" s="412"/>
    </row>
    <row r="205" spans="1:6" ht="14.25" hidden="1">
      <c r="A205" s="278">
        <v>5421</v>
      </c>
      <c r="B205" s="258" t="s">
        <v>484</v>
      </c>
      <c r="C205" s="270" t="s">
        <v>321</v>
      </c>
      <c r="D205" s="410">
        <f t="shared" si="3"/>
        <v>0</v>
      </c>
      <c r="E205" s="414" t="s">
        <v>361</v>
      </c>
      <c r="F205" s="412"/>
    </row>
    <row r="206" spans="1:6" ht="14.25" hidden="1">
      <c r="A206" s="278">
        <v>5431</v>
      </c>
      <c r="B206" s="258" t="s">
        <v>485</v>
      </c>
      <c r="C206" s="270" t="s">
        <v>322</v>
      </c>
      <c r="D206" s="410">
        <f t="shared" si="3"/>
        <v>0</v>
      </c>
      <c r="E206" s="414" t="s">
        <v>361</v>
      </c>
      <c r="F206" s="412"/>
    </row>
    <row r="207" spans="1:6" ht="15" hidden="1" thickBot="1">
      <c r="A207" s="296">
        <v>5441</v>
      </c>
      <c r="B207" s="322" t="s">
        <v>486</v>
      </c>
      <c r="C207" s="320" t="s">
        <v>323</v>
      </c>
      <c r="D207" s="410">
        <f t="shared" si="3"/>
        <v>0</v>
      </c>
      <c r="E207" s="420" t="s">
        <v>361</v>
      </c>
      <c r="F207" s="415"/>
    </row>
    <row r="208" spans="1:6" s="44" customFormat="1" ht="55.5" customHeight="1" hidden="1" thickBot="1">
      <c r="A208" s="325" t="s">
        <v>707</v>
      </c>
      <c r="B208" s="326" t="s">
        <v>502</v>
      </c>
      <c r="C208" s="327" t="s">
        <v>360</v>
      </c>
      <c r="D208" s="410">
        <f t="shared" si="3"/>
        <v>0</v>
      </c>
      <c r="E208" s="421" t="s">
        <v>359</v>
      </c>
      <c r="F208" s="422">
        <f>+F210+F226</f>
        <v>0</v>
      </c>
    </row>
    <row r="209" spans="1:6" s="44" customFormat="1" ht="14.25" hidden="1">
      <c r="A209" s="323"/>
      <c r="B209" s="333" t="s">
        <v>456</v>
      </c>
      <c r="C209" s="324"/>
      <c r="D209" s="410"/>
      <c r="E209" s="423"/>
      <c r="F209" s="424"/>
    </row>
    <row r="210" spans="1:6" s="1" customFormat="1" ht="28.5" hidden="1">
      <c r="A210" s="281" t="s">
        <v>708</v>
      </c>
      <c r="B210" s="329" t="s">
        <v>678</v>
      </c>
      <c r="C210" s="273" t="s">
        <v>360</v>
      </c>
      <c r="D210" s="410">
        <f t="shared" si="3"/>
        <v>0</v>
      </c>
      <c r="E210" s="425" t="s">
        <v>359</v>
      </c>
      <c r="F210" s="412">
        <f>+F212</f>
        <v>0</v>
      </c>
    </row>
    <row r="211" spans="1:6" s="1" customFormat="1" ht="14.25" hidden="1">
      <c r="A211" s="281"/>
      <c r="B211" s="271" t="s">
        <v>456</v>
      </c>
      <c r="C211" s="273"/>
      <c r="D211" s="410"/>
      <c r="E211" s="425"/>
      <c r="F211" s="412"/>
    </row>
    <row r="212" spans="1:6" s="1" customFormat="1" ht="14.25" hidden="1">
      <c r="A212" s="281" t="s">
        <v>709</v>
      </c>
      <c r="B212" s="330" t="s">
        <v>487</v>
      </c>
      <c r="C212" s="274" t="s">
        <v>138</v>
      </c>
      <c r="D212" s="410">
        <f t="shared" si="3"/>
        <v>0</v>
      </c>
      <c r="E212" s="425" t="s">
        <v>359</v>
      </c>
      <c r="F212" s="412"/>
    </row>
    <row r="213" spans="1:6" s="30" customFormat="1" ht="14.25" hidden="1">
      <c r="A213" s="281" t="s">
        <v>710</v>
      </c>
      <c r="B213" s="330" t="s">
        <v>488</v>
      </c>
      <c r="C213" s="274" t="s">
        <v>139</v>
      </c>
      <c r="D213" s="410">
        <f t="shared" si="3"/>
        <v>0</v>
      </c>
      <c r="E213" s="425" t="s">
        <v>359</v>
      </c>
      <c r="F213" s="426"/>
    </row>
    <row r="214" spans="1:7" s="1" customFormat="1" ht="13.5" customHeight="1" hidden="1">
      <c r="A214" s="282" t="s">
        <v>711</v>
      </c>
      <c r="B214" s="330" t="s">
        <v>489</v>
      </c>
      <c r="C214" s="274" t="s">
        <v>140</v>
      </c>
      <c r="D214" s="410">
        <f t="shared" si="3"/>
        <v>0</v>
      </c>
      <c r="E214" s="425" t="s">
        <v>359</v>
      </c>
      <c r="F214" s="412"/>
      <c r="G214" s="4"/>
    </row>
    <row r="215" spans="1:7" s="1" customFormat="1" ht="31.5" customHeight="1" hidden="1">
      <c r="A215" s="282" t="s">
        <v>712</v>
      </c>
      <c r="B215" s="329" t="s">
        <v>679</v>
      </c>
      <c r="C215" s="273" t="s">
        <v>360</v>
      </c>
      <c r="D215" s="410">
        <f t="shared" si="3"/>
        <v>0</v>
      </c>
      <c r="E215" s="425" t="s">
        <v>359</v>
      </c>
      <c r="F215" s="412"/>
      <c r="G215" s="4"/>
    </row>
    <row r="216" spans="1:7" s="1" customFormat="1" ht="14.25" hidden="1">
      <c r="A216" s="282"/>
      <c r="B216" s="271" t="s">
        <v>456</v>
      </c>
      <c r="C216" s="273"/>
      <c r="D216" s="410"/>
      <c r="E216" s="425"/>
      <c r="F216" s="412"/>
      <c r="G216" s="4"/>
    </row>
    <row r="217" spans="1:7" s="1" customFormat="1" ht="29.25" customHeight="1" hidden="1">
      <c r="A217" s="282" t="s">
        <v>713</v>
      </c>
      <c r="B217" s="330" t="s">
        <v>665</v>
      </c>
      <c r="C217" s="275" t="s">
        <v>141</v>
      </c>
      <c r="D217" s="410">
        <f t="shared" si="3"/>
        <v>0</v>
      </c>
      <c r="E217" s="425" t="s">
        <v>359</v>
      </c>
      <c r="F217" s="412"/>
      <c r="G217" s="4"/>
    </row>
    <row r="218" spans="1:7" s="1" customFormat="1" ht="26.25" hidden="1">
      <c r="A218" s="282" t="s">
        <v>714</v>
      </c>
      <c r="B218" s="330" t="s">
        <v>680</v>
      </c>
      <c r="C218" s="273" t="s">
        <v>360</v>
      </c>
      <c r="D218" s="410">
        <f t="shared" si="3"/>
        <v>0</v>
      </c>
      <c r="E218" s="425" t="s">
        <v>359</v>
      </c>
      <c r="F218" s="412"/>
      <c r="G218" s="4"/>
    </row>
    <row r="219" spans="1:7" s="1" customFormat="1" ht="13.5" hidden="1">
      <c r="A219" s="282"/>
      <c r="B219" s="331" t="s">
        <v>458</v>
      </c>
      <c r="C219" s="276"/>
      <c r="D219" s="410"/>
      <c r="E219" s="410"/>
      <c r="F219" s="412"/>
      <c r="G219" s="4"/>
    </row>
    <row r="220" spans="1:7" s="1" customFormat="1" ht="14.25" hidden="1">
      <c r="A220" s="282" t="s">
        <v>715</v>
      </c>
      <c r="B220" s="331" t="s">
        <v>490</v>
      </c>
      <c r="C220" s="274" t="s">
        <v>144</v>
      </c>
      <c r="D220" s="410">
        <f t="shared" si="3"/>
        <v>0</v>
      </c>
      <c r="E220" s="425" t="s">
        <v>359</v>
      </c>
      <c r="F220" s="412"/>
      <c r="G220" s="4"/>
    </row>
    <row r="221" spans="1:7" s="1" customFormat="1" ht="27" hidden="1">
      <c r="A221" s="283" t="s">
        <v>716</v>
      </c>
      <c r="B221" s="331" t="s">
        <v>491</v>
      </c>
      <c r="C221" s="275" t="s">
        <v>145</v>
      </c>
      <c r="D221" s="410">
        <f t="shared" si="3"/>
        <v>0</v>
      </c>
      <c r="E221" s="425" t="s">
        <v>359</v>
      </c>
      <c r="F221" s="412"/>
      <c r="G221" s="4"/>
    </row>
    <row r="222" spans="1:7" s="1" customFormat="1" ht="27" hidden="1">
      <c r="A222" s="282" t="s">
        <v>717</v>
      </c>
      <c r="B222" s="332" t="s">
        <v>492</v>
      </c>
      <c r="C222" s="275" t="s">
        <v>146</v>
      </c>
      <c r="D222" s="410">
        <f t="shared" si="3"/>
        <v>0</v>
      </c>
      <c r="E222" s="425" t="s">
        <v>359</v>
      </c>
      <c r="F222" s="412"/>
      <c r="G222" s="4"/>
    </row>
    <row r="223" spans="1:6" s="1" customFormat="1" ht="30.75" hidden="1">
      <c r="A223" s="282" t="s">
        <v>718</v>
      </c>
      <c r="B223" s="329" t="s">
        <v>681</v>
      </c>
      <c r="C223" s="273" t="s">
        <v>360</v>
      </c>
      <c r="D223" s="410">
        <f t="shared" si="3"/>
        <v>0</v>
      </c>
      <c r="E223" s="425" t="s">
        <v>359</v>
      </c>
      <c r="F223" s="412"/>
    </row>
    <row r="224" spans="1:6" s="1" customFormat="1" ht="14.25" hidden="1">
      <c r="A224" s="282"/>
      <c r="B224" s="271" t="s">
        <v>456</v>
      </c>
      <c r="C224" s="276"/>
      <c r="D224" s="410"/>
      <c r="E224" s="425"/>
      <c r="F224" s="412"/>
    </row>
    <row r="225" spans="1:6" s="1" customFormat="1" ht="14.25" hidden="1">
      <c r="A225" s="283" t="s">
        <v>719</v>
      </c>
      <c r="B225" s="330" t="s">
        <v>493</v>
      </c>
      <c r="C225" s="277" t="s">
        <v>147</v>
      </c>
      <c r="D225" s="410">
        <f t="shared" si="3"/>
        <v>0</v>
      </c>
      <c r="E225" s="425" t="s">
        <v>359</v>
      </c>
      <c r="F225" s="412"/>
    </row>
    <row r="226" spans="1:6" s="1" customFormat="1" ht="41.25" hidden="1">
      <c r="A226" s="282" t="s">
        <v>720</v>
      </c>
      <c r="B226" s="329" t="s">
        <v>682</v>
      </c>
      <c r="C226" s="273" t="s">
        <v>360</v>
      </c>
      <c r="D226" s="410">
        <f t="shared" si="3"/>
        <v>0</v>
      </c>
      <c r="E226" s="425" t="s">
        <v>359</v>
      </c>
      <c r="F226" s="412">
        <f>+F228</f>
        <v>0</v>
      </c>
    </row>
    <row r="227" spans="1:6" s="1" customFormat="1" ht="14.25" hidden="1">
      <c r="A227" s="282"/>
      <c r="B227" s="272" t="s">
        <v>456</v>
      </c>
      <c r="C227" s="273"/>
      <c r="D227" s="410"/>
      <c r="E227" s="425"/>
      <c r="F227" s="412"/>
    </row>
    <row r="228" spans="1:6" s="1" customFormat="1" ht="17.25" customHeight="1" hidden="1">
      <c r="A228" s="282" t="s">
        <v>721</v>
      </c>
      <c r="B228" s="330" t="s">
        <v>494</v>
      </c>
      <c r="C228" s="274" t="s">
        <v>148</v>
      </c>
      <c r="D228" s="410">
        <f t="shared" si="3"/>
        <v>0</v>
      </c>
      <c r="E228" s="425" t="s">
        <v>359</v>
      </c>
      <c r="F228" s="412"/>
    </row>
    <row r="229" spans="1:6" s="1" customFormat="1" ht="21" customHeight="1" hidden="1">
      <c r="A229" s="283" t="s">
        <v>723</v>
      </c>
      <c r="B229" s="330" t="s">
        <v>495</v>
      </c>
      <c r="C229" s="277" t="s">
        <v>149</v>
      </c>
      <c r="D229" s="410">
        <f t="shared" si="3"/>
        <v>0</v>
      </c>
      <c r="E229" s="425" t="s">
        <v>359</v>
      </c>
      <c r="F229" s="412"/>
    </row>
    <row r="230" spans="1:6" s="1" customFormat="1" ht="31.5" customHeight="1" hidden="1">
      <c r="A230" s="282" t="s">
        <v>724</v>
      </c>
      <c r="B230" s="330" t="s">
        <v>496</v>
      </c>
      <c r="C230" s="275" t="s">
        <v>150</v>
      </c>
      <c r="D230" s="410">
        <f t="shared" si="3"/>
        <v>0</v>
      </c>
      <c r="E230" s="425" t="s">
        <v>359</v>
      </c>
      <c r="F230" s="412"/>
    </row>
    <row r="231" spans="1:6" s="1" customFormat="1" ht="30" customHeight="1" hidden="1" thickBot="1">
      <c r="A231" s="284" t="s">
        <v>725</v>
      </c>
      <c r="B231" s="334" t="s">
        <v>497</v>
      </c>
      <c r="C231" s="285" t="s">
        <v>151</v>
      </c>
      <c r="D231" s="410">
        <f t="shared" si="3"/>
        <v>0</v>
      </c>
      <c r="E231" s="427" t="s">
        <v>359</v>
      </c>
      <c r="F231" s="428"/>
    </row>
    <row r="232" spans="1:6" s="8" customFormat="1" ht="12.75" hidden="1">
      <c r="A232" s="7"/>
      <c r="B232" s="11"/>
      <c r="C232" s="33"/>
      <c r="F232" s="9"/>
    </row>
    <row r="233" spans="1:6" s="8" customFormat="1" ht="12.75" hidden="1">
      <c r="A233" s="7"/>
      <c r="B233" s="15"/>
      <c r="C233" s="32"/>
      <c r="F233" s="9"/>
    </row>
    <row r="234" spans="1:6" s="8" customFormat="1" ht="12.75">
      <c r="A234" s="7"/>
      <c r="B234" s="16"/>
      <c r="C234" s="32"/>
      <c r="F234" s="9"/>
    </row>
    <row r="235" spans="1:6" s="8" customFormat="1" ht="12.75">
      <c r="A235" s="7"/>
      <c r="C235" s="35"/>
      <c r="F235" s="9"/>
    </row>
    <row r="236" spans="1:6" s="8" customFormat="1" ht="12.75">
      <c r="A236" s="7"/>
      <c r="B236" s="610" t="s">
        <v>837</v>
      </c>
      <c r="C236" s="610"/>
      <c r="D236" s="610"/>
      <c r="E236" s="610"/>
      <c r="F236" s="610"/>
    </row>
    <row r="237" spans="1:6" s="8" customFormat="1" ht="12.75">
      <c r="A237" s="7"/>
      <c r="B237" s="610"/>
      <c r="C237" s="610"/>
      <c r="D237" s="610"/>
      <c r="E237" s="610"/>
      <c r="F237" s="610"/>
    </row>
    <row r="238" spans="1:6" s="8" customFormat="1" ht="12.75">
      <c r="A238" s="7"/>
      <c r="B238" s="610"/>
      <c r="C238" s="610"/>
      <c r="D238" s="610"/>
      <c r="E238" s="610"/>
      <c r="F238" s="610"/>
    </row>
    <row r="239" spans="1:6" s="8" customFormat="1" ht="12.75">
      <c r="A239" s="7"/>
      <c r="B239" s="610"/>
      <c r="C239" s="610"/>
      <c r="D239" s="610"/>
      <c r="E239" s="610"/>
      <c r="F239" s="610"/>
    </row>
    <row r="240" spans="1:6" s="8" customFormat="1" ht="12.75">
      <c r="A240" s="7"/>
      <c r="B240" s="18"/>
      <c r="C240" s="32"/>
      <c r="F240" s="9"/>
    </row>
    <row r="241" spans="1:6" s="8" customFormat="1" ht="12.75">
      <c r="A241" s="7"/>
      <c r="B241" s="17"/>
      <c r="C241" s="35"/>
      <c r="F241" s="9"/>
    </row>
    <row r="242" spans="1:6" s="8" customFormat="1" ht="12.75">
      <c r="A242" s="7"/>
      <c r="B242" s="18"/>
      <c r="C242" s="32"/>
      <c r="F242" s="9"/>
    </row>
    <row r="243" spans="1:6" s="8" customFormat="1" ht="12.75">
      <c r="A243" s="7"/>
      <c r="B243" s="18"/>
      <c r="C243" s="32"/>
      <c r="F243" s="9"/>
    </row>
    <row r="244" spans="1:6" s="8" customFormat="1" ht="12.75">
      <c r="A244" s="7"/>
      <c r="B244" s="18"/>
      <c r="C244" s="32"/>
      <c r="F244" s="9"/>
    </row>
    <row r="245" spans="1:6" s="8" customFormat="1" ht="12.75">
      <c r="A245" s="7"/>
      <c r="B245" s="18"/>
      <c r="C245" s="32"/>
      <c r="F245" s="9"/>
    </row>
    <row r="246" spans="1:6" s="8" customFormat="1" ht="12.75">
      <c r="A246" s="7"/>
      <c r="B246" s="18"/>
      <c r="C246" s="32"/>
      <c r="F246" s="9"/>
    </row>
    <row r="247" spans="1:6" s="8" customFormat="1" ht="12.75">
      <c r="A247" s="7"/>
      <c r="B247" s="18"/>
      <c r="C247" s="32"/>
      <c r="F247" s="9"/>
    </row>
    <row r="248" spans="1:6" s="8" customFormat="1" ht="12.75">
      <c r="A248" s="7"/>
      <c r="B248" s="17"/>
      <c r="C248" s="35"/>
      <c r="F248" s="9"/>
    </row>
    <row r="249" spans="1:6" s="8" customFormat="1" ht="12.75">
      <c r="A249" s="7"/>
      <c r="B249" s="18"/>
      <c r="C249" s="32"/>
      <c r="F249" s="9"/>
    </row>
    <row r="250" spans="1:6" s="8" customFormat="1" ht="12.75">
      <c r="A250" s="7"/>
      <c r="B250" s="15"/>
      <c r="C250" s="32"/>
      <c r="F250" s="9"/>
    </row>
    <row r="251" spans="1:6" s="8" customFormat="1" ht="12.75">
      <c r="A251" s="7"/>
      <c r="B251" s="18"/>
      <c r="C251" s="32"/>
      <c r="F251" s="9"/>
    </row>
    <row r="252" spans="1:6" s="8" customFormat="1" ht="12.75">
      <c r="A252" s="7"/>
      <c r="B252" s="13"/>
      <c r="C252" s="32"/>
      <c r="F252" s="9"/>
    </row>
    <row r="253" spans="1:6" s="8" customFormat="1" ht="12.75">
      <c r="A253" s="7"/>
      <c r="B253" s="17"/>
      <c r="C253" s="35"/>
      <c r="F253" s="9"/>
    </row>
    <row r="254" spans="1:6" s="8" customFormat="1" ht="12.75">
      <c r="A254" s="7"/>
      <c r="B254" s="18"/>
      <c r="C254" s="32"/>
      <c r="F254" s="9"/>
    </row>
    <row r="255" spans="1:6" s="8" customFormat="1" ht="12.75">
      <c r="A255" s="7"/>
      <c r="B255" s="18"/>
      <c r="C255" s="32"/>
      <c r="F255" s="9"/>
    </row>
    <row r="256" spans="1:6" s="8" customFormat="1" ht="12.75">
      <c r="A256" s="7"/>
      <c r="B256" s="17"/>
      <c r="C256" s="35"/>
      <c r="F256" s="9"/>
    </row>
    <row r="257" spans="1:6" s="8" customFormat="1" ht="12.75">
      <c r="A257" s="7"/>
      <c r="B257" s="18"/>
      <c r="C257" s="32"/>
      <c r="F257" s="9"/>
    </row>
    <row r="258" spans="1:6" s="8" customFormat="1" ht="12.75">
      <c r="A258" s="7"/>
      <c r="B258" s="18"/>
      <c r="C258" s="32"/>
      <c r="F258" s="9"/>
    </row>
    <row r="259" spans="1:6" s="8" customFormat="1" ht="12.75">
      <c r="A259" s="7"/>
      <c r="B259" s="13"/>
      <c r="C259" s="32"/>
      <c r="F259" s="9"/>
    </row>
    <row r="260" spans="1:6" s="8" customFormat="1" ht="12.75">
      <c r="A260" s="7"/>
      <c r="B260" s="17"/>
      <c r="C260" s="35"/>
      <c r="F260" s="9"/>
    </row>
    <row r="261" spans="1:6" s="8" customFormat="1" ht="12.75">
      <c r="A261" s="7"/>
      <c r="B261" s="18"/>
      <c r="C261" s="32"/>
      <c r="F261" s="9"/>
    </row>
    <row r="262" spans="1:6" s="8" customFormat="1" ht="12.75">
      <c r="A262" s="7"/>
      <c r="B262" s="18"/>
      <c r="C262" s="32"/>
      <c r="F262" s="9"/>
    </row>
    <row r="263" spans="1:6" s="8" customFormat="1" ht="12.75">
      <c r="A263" s="7"/>
      <c r="B263" s="17"/>
      <c r="C263" s="35"/>
      <c r="F263" s="9"/>
    </row>
    <row r="264" spans="1:6" s="8" customFormat="1" ht="12.75">
      <c r="A264" s="7"/>
      <c r="B264" s="18"/>
      <c r="C264" s="32"/>
      <c r="F264" s="9"/>
    </row>
    <row r="265" spans="1:6" s="8" customFormat="1" ht="12.75">
      <c r="A265" s="7"/>
      <c r="B265" s="18"/>
      <c r="C265" s="32"/>
      <c r="F265" s="9"/>
    </row>
    <row r="266" spans="1:6" s="8" customFormat="1" ht="12.75">
      <c r="A266" s="7"/>
      <c r="B266" s="18"/>
      <c r="C266" s="32"/>
      <c r="F266" s="9"/>
    </row>
    <row r="267" spans="1:6" s="8" customFormat="1" ht="12.75">
      <c r="A267" s="7"/>
      <c r="B267" s="18"/>
      <c r="C267" s="32"/>
      <c r="F267" s="9"/>
    </row>
    <row r="268" spans="1:6" s="8" customFormat="1" ht="12.75">
      <c r="A268" s="7"/>
      <c r="B268" s="18"/>
      <c r="C268" s="32"/>
      <c r="F268" s="9"/>
    </row>
    <row r="269" spans="1:6" s="8" customFormat="1" ht="12.75">
      <c r="A269" s="7"/>
      <c r="B269" s="17"/>
      <c r="C269" s="35"/>
      <c r="F269" s="9"/>
    </row>
    <row r="270" spans="1:6" s="8" customFormat="1" ht="12.75">
      <c r="A270" s="7"/>
      <c r="B270" s="18"/>
      <c r="C270" s="32"/>
      <c r="F270" s="9"/>
    </row>
    <row r="271" spans="1:6" s="8" customFormat="1" ht="12.75">
      <c r="A271" s="7"/>
      <c r="B271" s="18"/>
      <c r="C271" s="32"/>
      <c r="F271" s="9"/>
    </row>
    <row r="272" spans="1:6" s="8" customFormat="1" ht="12.75">
      <c r="A272" s="7"/>
      <c r="B272" s="18"/>
      <c r="C272" s="32"/>
      <c r="F272" s="9"/>
    </row>
    <row r="273" spans="1:6" s="8" customFormat="1" ht="12.75">
      <c r="A273" s="7"/>
      <c r="B273" s="15"/>
      <c r="C273" s="32"/>
      <c r="F273" s="9"/>
    </row>
    <row r="274" spans="1:6" s="8" customFormat="1" ht="12.75">
      <c r="A274" s="7"/>
      <c r="B274" s="15"/>
      <c r="C274" s="32"/>
      <c r="F274" s="9"/>
    </row>
    <row r="275" spans="1:6" s="8" customFormat="1" ht="12.75">
      <c r="A275" s="7"/>
      <c r="B275" s="15"/>
      <c r="C275" s="32"/>
      <c r="F275" s="9"/>
    </row>
    <row r="276" spans="1:6" s="8" customFormat="1" ht="12.75">
      <c r="A276" s="7"/>
      <c r="B276" s="15"/>
      <c r="C276" s="32"/>
      <c r="F276" s="9"/>
    </row>
    <row r="277" spans="1:6" s="8" customFormat="1" ht="12.75">
      <c r="A277" s="7"/>
      <c r="B277" s="15"/>
      <c r="C277" s="32"/>
      <c r="F277" s="9"/>
    </row>
    <row r="278" spans="1:6" s="8" customFormat="1" ht="12.75">
      <c r="A278" s="7"/>
      <c r="B278" s="18"/>
      <c r="C278" s="32"/>
      <c r="F278" s="9"/>
    </row>
    <row r="279" spans="1:6" s="8" customFormat="1" ht="12.75">
      <c r="A279" s="7"/>
      <c r="B279" s="18"/>
      <c r="C279" s="32"/>
      <c r="F279" s="9"/>
    </row>
    <row r="280" spans="1:6" s="8" customFormat="1" ht="12.75">
      <c r="A280" s="7"/>
      <c r="B280" s="18"/>
      <c r="C280" s="32"/>
      <c r="F280" s="9"/>
    </row>
    <row r="281" spans="1:6" s="8" customFormat="1" ht="12.75">
      <c r="A281" s="7"/>
      <c r="B281" s="16"/>
      <c r="C281" s="32"/>
      <c r="F281" s="9"/>
    </row>
    <row r="282" spans="1:6" s="8" customFormat="1" ht="12.75">
      <c r="A282" s="7"/>
      <c r="B282" s="15"/>
      <c r="C282" s="35"/>
      <c r="F282" s="9"/>
    </row>
    <row r="283" spans="1:6" s="8" customFormat="1" ht="65.25" customHeight="1">
      <c r="A283" s="7"/>
      <c r="B283" s="18"/>
      <c r="C283" s="32"/>
      <c r="F283" s="9"/>
    </row>
    <row r="284" spans="1:6" s="8" customFormat="1" ht="39.75" customHeight="1">
      <c r="A284" s="7"/>
      <c r="B284" s="18"/>
      <c r="C284" s="32"/>
      <c r="F284" s="9"/>
    </row>
    <row r="285" spans="1:6" s="8" customFormat="1" ht="12.75">
      <c r="A285" s="7"/>
      <c r="B285" s="18"/>
      <c r="C285" s="32"/>
      <c r="F285" s="9"/>
    </row>
    <row r="286" spans="1:6" s="8" customFormat="1" ht="12.75">
      <c r="A286" s="7"/>
      <c r="B286" s="18"/>
      <c r="C286" s="32"/>
      <c r="F286" s="9"/>
    </row>
    <row r="287" spans="1:6" s="8" customFormat="1" ht="12.75">
      <c r="A287" s="7"/>
      <c r="B287" s="18"/>
      <c r="C287" s="32"/>
      <c r="F287" s="9"/>
    </row>
    <row r="288" spans="1:6" s="8" customFormat="1" ht="12.75">
      <c r="A288" s="7"/>
      <c r="B288" s="18"/>
      <c r="C288" s="32"/>
      <c r="F288" s="9"/>
    </row>
    <row r="289" spans="1:6" s="8" customFormat="1" ht="12.75">
      <c r="A289" s="7"/>
      <c r="B289" s="18"/>
      <c r="C289" s="32"/>
      <c r="F289" s="9"/>
    </row>
    <row r="290" spans="1:6" s="8" customFormat="1" ht="12.75">
      <c r="A290" s="7"/>
      <c r="B290" s="18"/>
      <c r="C290" s="32"/>
      <c r="F290" s="9"/>
    </row>
    <row r="291" spans="1:6" s="8" customFormat="1" ht="12.75">
      <c r="A291" s="7"/>
      <c r="B291" s="18"/>
      <c r="C291" s="32"/>
      <c r="F291" s="9"/>
    </row>
    <row r="292" spans="1:6" s="8" customFormat="1" ht="12.75">
      <c r="A292" s="7"/>
      <c r="B292" s="18"/>
      <c r="C292" s="32"/>
      <c r="F292" s="9"/>
    </row>
    <row r="293" spans="1:6" s="8" customFormat="1" ht="12.75">
      <c r="A293" s="7"/>
      <c r="B293" s="18"/>
      <c r="C293" s="32"/>
      <c r="F293" s="9"/>
    </row>
    <row r="294" spans="1:6" s="8" customFormat="1" ht="12.75">
      <c r="A294" s="7"/>
      <c r="B294" s="18"/>
      <c r="C294" s="32"/>
      <c r="F294" s="9"/>
    </row>
    <row r="295" spans="1:6" s="8" customFormat="1" ht="12.75">
      <c r="A295" s="7"/>
      <c r="B295" s="18"/>
      <c r="C295" s="32"/>
      <c r="F295" s="9"/>
    </row>
    <row r="296" spans="1:6" s="8" customFormat="1" ht="12.75">
      <c r="A296" s="7"/>
      <c r="B296" s="19"/>
      <c r="C296" s="32"/>
      <c r="F296" s="9"/>
    </row>
    <row r="297" spans="1:6" s="8" customFormat="1" ht="12.75">
      <c r="A297" s="7"/>
      <c r="B297" s="18"/>
      <c r="C297" s="32"/>
      <c r="F297" s="9"/>
    </row>
    <row r="298" spans="1:6" s="8" customFormat="1" ht="12.75">
      <c r="A298" s="7"/>
      <c r="B298" s="12"/>
      <c r="C298" s="32"/>
      <c r="F298" s="9"/>
    </row>
    <row r="299" spans="1:6" s="8" customFormat="1" ht="12.75">
      <c r="A299" s="7"/>
      <c r="B299" s="12"/>
      <c r="C299" s="32"/>
      <c r="F299" s="9"/>
    </row>
    <row r="300" spans="1:6" s="8" customFormat="1" ht="12.75">
      <c r="A300" s="7"/>
      <c r="B300" s="12"/>
      <c r="C300" s="34"/>
      <c r="F300" s="9"/>
    </row>
    <row r="301" spans="1:6" s="8" customFormat="1" ht="12.75">
      <c r="A301" s="7"/>
      <c r="B301" s="12"/>
      <c r="C301" s="34"/>
      <c r="F301" s="9"/>
    </row>
    <row r="302" spans="1:6" s="8" customFormat="1" ht="12.75">
      <c r="A302" s="7"/>
      <c r="B302" s="10"/>
      <c r="C302" s="34"/>
      <c r="F302" s="9"/>
    </row>
    <row r="303" spans="1:6" s="8" customFormat="1" ht="12.75">
      <c r="A303" s="7"/>
      <c r="B303" s="18"/>
      <c r="C303" s="32"/>
      <c r="F303" s="9"/>
    </row>
    <row r="304" spans="1:6" s="8" customFormat="1" ht="12.75">
      <c r="A304" s="7"/>
      <c r="B304" s="18"/>
      <c r="C304" s="32"/>
      <c r="F304" s="9"/>
    </row>
    <row r="305" spans="1:6" s="8" customFormat="1" ht="12.75">
      <c r="A305" s="7"/>
      <c r="B305" s="18"/>
      <c r="C305" s="32"/>
      <c r="F305" s="9"/>
    </row>
    <row r="306" spans="1:6" s="8" customFormat="1" ht="12.75">
      <c r="A306" s="7"/>
      <c r="B306" s="18"/>
      <c r="C306" s="32"/>
      <c r="F306" s="9"/>
    </row>
    <row r="307" spans="1:6" s="8" customFormat="1" ht="12.75">
      <c r="A307" s="7"/>
      <c r="B307" s="20"/>
      <c r="C307" s="32"/>
      <c r="F307" s="9"/>
    </row>
    <row r="308" spans="1:6" s="8" customFormat="1" ht="12.75">
      <c r="A308" s="7"/>
      <c r="B308" s="20"/>
      <c r="C308" s="36"/>
      <c r="F308" s="9"/>
    </row>
    <row r="309" spans="1:6" s="8" customFormat="1" ht="12.75">
      <c r="A309" s="7"/>
      <c r="B309" s="21"/>
      <c r="C309" s="36"/>
      <c r="F309" s="9"/>
    </row>
    <row r="310" spans="1:6" s="8" customFormat="1" ht="12.75">
      <c r="A310" s="7"/>
      <c r="B310" s="20"/>
      <c r="C310" s="36"/>
      <c r="F310" s="9"/>
    </row>
    <row r="311" spans="1:6" s="8" customFormat="1" ht="12.75">
      <c r="A311" s="7"/>
      <c r="B311" s="20"/>
      <c r="C311" s="36"/>
      <c r="F311" s="9"/>
    </row>
    <row r="312" spans="1:6" s="8" customFormat="1" ht="12.75">
      <c r="A312" s="7"/>
      <c r="B312" s="20"/>
      <c r="C312" s="36"/>
      <c r="F312" s="9"/>
    </row>
    <row r="313" spans="1:6" s="8" customFormat="1" ht="12.75">
      <c r="A313" s="7"/>
      <c r="B313" s="20"/>
      <c r="C313" s="36"/>
      <c r="F313" s="9"/>
    </row>
    <row r="314" spans="1:6" s="8" customFormat="1" ht="12.75">
      <c r="A314" s="7"/>
      <c r="B314" s="20"/>
      <c r="C314" s="36"/>
      <c r="F314" s="9"/>
    </row>
    <row r="315" spans="1:6" s="8" customFormat="1" ht="12.75">
      <c r="A315" s="7"/>
      <c r="B315" s="20"/>
      <c r="C315" s="36"/>
      <c r="F315" s="9"/>
    </row>
    <row r="316" spans="1:6" s="8" customFormat="1" ht="12.75">
      <c r="A316" s="7"/>
      <c r="B316" s="20"/>
      <c r="C316" s="36"/>
      <c r="F316" s="9"/>
    </row>
    <row r="317" spans="1:6" s="8" customFormat="1" ht="12.75">
      <c r="A317" s="7"/>
      <c r="B317" s="20"/>
      <c r="C317" s="36"/>
      <c r="F317" s="9"/>
    </row>
    <row r="318" spans="1:6" s="8" customFormat="1" ht="12.75">
      <c r="A318" s="7"/>
      <c r="B318" s="20"/>
      <c r="C318" s="36"/>
      <c r="F318" s="9"/>
    </row>
    <row r="319" spans="1:6" s="8" customFormat="1" ht="12.75">
      <c r="A319" s="7"/>
      <c r="B319" s="20"/>
      <c r="C319" s="36"/>
      <c r="F319" s="9"/>
    </row>
    <row r="320" spans="1:6" s="8" customFormat="1" ht="12.75">
      <c r="A320" s="7"/>
      <c r="B320" s="20"/>
      <c r="C320" s="36"/>
      <c r="F320" s="9"/>
    </row>
    <row r="321" spans="1:6" s="8" customFormat="1" ht="12.75">
      <c r="A321" s="7"/>
      <c r="B321" s="20"/>
      <c r="C321" s="36"/>
      <c r="F321" s="9"/>
    </row>
    <row r="322" spans="1:6" s="8" customFormat="1" ht="12.75">
      <c r="A322" s="7"/>
      <c r="B322" s="20"/>
      <c r="C322" s="36"/>
      <c r="F322" s="9"/>
    </row>
    <row r="323" spans="1:6" s="8" customFormat="1" ht="12.75">
      <c r="A323" s="7"/>
      <c r="B323" s="20"/>
      <c r="C323" s="36"/>
      <c r="F323" s="9"/>
    </row>
    <row r="324" spans="1:6" s="8" customFormat="1" ht="12.75">
      <c r="A324" s="7"/>
      <c r="B324" s="20"/>
      <c r="C324" s="36"/>
      <c r="F324" s="9"/>
    </row>
    <row r="325" spans="1:6" s="8" customFormat="1" ht="12.75">
      <c r="A325" s="7"/>
      <c r="B325" s="20"/>
      <c r="C325" s="36"/>
      <c r="F325" s="9"/>
    </row>
    <row r="326" spans="1:6" s="8" customFormat="1" ht="12.75">
      <c r="A326" s="7"/>
      <c r="B326" s="20"/>
      <c r="C326" s="36"/>
      <c r="F326" s="9"/>
    </row>
    <row r="327" spans="1:6" s="8" customFormat="1" ht="12.75">
      <c r="A327" s="7"/>
      <c r="B327" s="20"/>
      <c r="C327" s="36"/>
      <c r="F327" s="9"/>
    </row>
    <row r="328" spans="1:6" s="8" customFormat="1" ht="12.75">
      <c r="A328" s="7"/>
      <c r="B328" s="20"/>
      <c r="C328" s="36"/>
      <c r="F328" s="9"/>
    </row>
    <row r="329" spans="1:6" s="8" customFormat="1" ht="12.75">
      <c r="A329" s="7"/>
      <c r="B329" s="20"/>
      <c r="C329" s="36"/>
      <c r="F329" s="9"/>
    </row>
    <row r="330" spans="1:6" s="8" customFormat="1" ht="12.75">
      <c r="A330" s="7"/>
      <c r="B330" s="20"/>
      <c r="C330" s="36"/>
      <c r="F330" s="9"/>
    </row>
    <row r="331" spans="1:6" s="8" customFormat="1" ht="12.75">
      <c r="A331" s="7"/>
      <c r="B331" s="20"/>
      <c r="C331" s="36"/>
      <c r="F331" s="9"/>
    </row>
    <row r="332" spans="1:6" s="8" customFormat="1" ht="12.75">
      <c r="A332" s="7"/>
      <c r="B332" s="20"/>
      <c r="C332" s="36"/>
      <c r="F332" s="9"/>
    </row>
    <row r="333" spans="1:6" s="8" customFormat="1" ht="12.75">
      <c r="A333" s="7"/>
      <c r="B333" s="20"/>
      <c r="C333" s="36"/>
      <c r="F333" s="9"/>
    </row>
    <row r="334" spans="1:6" s="8" customFormat="1" ht="12.75">
      <c r="A334" s="7"/>
      <c r="B334" s="22"/>
      <c r="C334" s="37"/>
      <c r="F334" s="9"/>
    </row>
    <row r="335" spans="1:6" s="8" customFormat="1" ht="12.75">
      <c r="A335" s="7"/>
      <c r="B335" s="20"/>
      <c r="C335" s="36"/>
      <c r="F335" s="9"/>
    </row>
    <row r="336" spans="1:6" s="8" customFormat="1" ht="12.75">
      <c r="A336" s="7"/>
      <c r="B336" s="20"/>
      <c r="C336" s="36"/>
      <c r="F336" s="9"/>
    </row>
    <row r="337" spans="1:6" s="8" customFormat="1" ht="12.75">
      <c r="A337" s="7"/>
      <c r="B337" s="20"/>
      <c r="C337" s="36"/>
      <c r="F337" s="9"/>
    </row>
    <row r="338" spans="1:6" s="8" customFormat="1" ht="12.75">
      <c r="A338" s="7"/>
      <c r="B338" s="20"/>
      <c r="C338" s="36"/>
      <c r="F338" s="9"/>
    </row>
    <row r="339" spans="1:6" s="8" customFormat="1" ht="12.75">
      <c r="A339" s="7"/>
      <c r="B339" s="20"/>
      <c r="C339" s="36"/>
      <c r="F339" s="9"/>
    </row>
    <row r="340" spans="1:6" s="8" customFormat="1" ht="12.75">
      <c r="A340" s="7"/>
      <c r="B340" s="20"/>
      <c r="C340" s="36"/>
      <c r="F340" s="9"/>
    </row>
    <row r="341" spans="1:6" s="8" customFormat="1" ht="12.75">
      <c r="A341" s="7"/>
      <c r="B341" s="20"/>
      <c r="C341" s="36"/>
      <c r="F341" s="9"/>
    </row>
    <row r="342" spans="1:6" s="8" customFormat="1" ht="12.75">
      <c r="A342" s="7"/>
      <c r="B342" s="20"/>
      <c r="C342" s="36"/>
      <c r="F342" s="9"/>
    </row>
    <row r="343" spans="1:6" s="8" customFormat="1" ht="12.75">
      <c r="A343" s="7"/>
      <c r="B343" s="20"/>
      <c r="C343" s="36"/>
      <c r="F343" s="9"/>
    </row>
    <row r="344" spans="1:6" s="8" customFormat="1" ht="12.75">
      <c r="A344" s="7"/>
      <c r="B344" s="20"/>
      <c r="C344" s="36"/>
      <c r="F344" s="9"/>
    </row>
    <row r="345" spans="1:6" s="8" customFormat="1" ht="12.75">
      <c r="A345" s="7"/>
      <c r="B345" s="20"/>
      <c r="C345" s="36"/>
      <c r="F345" s="9"/>
    </row>
    <row r="346" spans="1:6" s="8" customFormat="1" ht="12.75">
      <c r="A346" s="7"/>
      <c r="B346" s="20"/>
      <c r="C346" s="36"/>
      <c r="F346" s="9"/>
    </row>
    <row r="347" spans="1:6" s="8" customFormat="1" ht="12.75">
      <c r="A347" s="7"/>
      <c r="B347" s="20"/>
      <c r="C347" s="36"/>
      <c r="F347" s="9"/>
    </row>
    <row r="348" spans="1:6" s="8" customFormat="1" ht="12.75">
      <c r="A348" s="7"/>
      <c r="B348" s="20"/>
      <c r="C348" s="36"/>
      <c r="F348" s="9"/>
    </row>
    <row r="349" spans="1:6" s="8" customFormat="1" ht="12.75">
      <c r="A349" s="7"/>
      <c r="B349" s="20"/>
      <c r="C349" s="36"/>
      <c r="F349" s="9"/>
    </row>
    <row r="350" spans="1:6" s="8" customFormat="1" ht="12.75">
      <c r="A350" s="7"/>
      <c r="B350" s="23"/>
      <c r="C350" s="32"/>
      <c r="F350" s="9"/>
    </row>
    <row r="351" spans="1:6" s="8" customFormat="1" ht="12.75">
      <c r="A351" s="7"/>
      <c r="B351" s="12"/>
      <c r="C351" s="34"/>
      <c r="F351" s="9"/>
    </row>
    <row r="352" spans="1:6" s="8" customFormat="1" ht="12.75">
      <c r="A352" s="7"/>
      <c r="B352" s="12"/>
      <c r="C352" s="38"/>
      <c r="F352" s="9"/>
    </row>
    <row r="353" spans="1:6" s="8" customFormat="1" ht="12.75">
      <c r="A353" s="7"/>
      <c r="B353" s="12"/>
      <c r="C353" s="38"/>
      <c r="F353" s="9"/>
    </row>
    <row r="354" spans="1:6" s="8" customFormat="1" ht="12.75">
      <c r="A354" s="7"/>
      <c r="B354" s="12"/>
      <c r="C354" s="38"/>
      <c r="F354" s="9"/>
    </row>
    <row r="355" spans="1:6" s="8" customFormat="1" ht="12.75">
      <c r="A355" s="7"/>
      <c r="B355" s="12"/>
      <c r="C355" s="38"/>
      <c r="F355" s="9"/>
    </row>
    <row r="356" spans="1:6" s="8" customFormat="1" ht="12.75">
      <c r="A356" s="7"/>
      <c r="B356" s="13"/>
      <c r="C356" s="38"/>
      <c r="F356" s="9"/>
    </row>
    <row r="357" spans="1:6" s="8" customFormat="1" ht="12.75">
      <c r="A357" s="7"/>
      <c r="B357" s="14"/>
      <c r="C357" s="39"/>
      <c r="F357" s="9"/>
    </row>
    <row r="358" spans="1:6" s="8" customFormat="1" ht="12.75">
      <c r="A358" s="7"/>
      <c r="B358" s="12"/>
      <c r="C358" s="38"/>
      <c r="F358" s="9"/>
    </row>
    <row r="359" spans="1:6" s="8" customFormat="1" ht="12.75">
      <c r="A359" s="7"/>
      <c r="B359" s="12"/>
      <c r="C359" s="38"/>
      <c r="F359" s="9"/>
    </row>
    <row r="360" spans="1:6" s="8" customFormat="1" ht="12.75">
      <c r="A360" s="7"/>
      <c r="B360" s="12"/>
      <c r="C360" s="38"/>
      <c r="F360" s="9"/>
    </row>
    <row r="361" spans="1:6" s="8" customFormat="1" ht="12.75">
      <c r="A361" s="7"/>
      <c r="B361" s="14"/>
      <c r="C361" s="39"/>
      <c r="F361" s="9"/>
    </row>
    <row r="362" spans="1:6" s="8" customFormat="1" ht="12.75">
      <c r="A362" s="7"/>
      <c r="B362" s="12"/>
      <c r="C362" s="38"/>
      <c r="F362" s="9"/>
    </row>
    <row r="363" spans="1:6" s="8" customFormat="1" ht="12.75">
      <c r="A363" s="7"/>
      <c r="B363" s="12"/>
      <c r="C363" s="38"/>
      <c r="F363" s="9"/>
    </row>
    <row r="364" spans="1:6" s="8" customFormat="1" ht="12.75">
      <c r="A364" s="7"/>
      <c r="B364" s="12"/>
      <c r="C364" s="38"/>
      <c r="F364" s="9"/>
    </row>
    <row r="365" spans="1:6" s="8" customFormat="1" ht="12.75">
      <c r="A365" s="7"/>
      <c r="B365" s="12"/>
      <c r="C365" s="38"/>
      <c r="F365" s="9"/>
    </row>
    <row r="366" spans="1:6" s="8" customFormat="1" ht="12.75">
      <c r="A366" s="7"/>
      <c r="B366" s="12"/>
      <c r="C366" s="38"/>
      <c r="F366" s="9"/>
    </row>
    <row r="367" spans="1:6" s="8" customFormat="1" ht="12.75">
      <c r="A367" s="7"/>
      <c r="B367" s="12"/>
      <c r="C367" s="38"/>
      <c r="F367" s="9"/>
    </row>
    <row r="368" spans="1:6" s="8" customFormat="1" ht="12.75">
      <c r="A368" s="7"/>
      <c r="B368" s="12"/>
      <c r="C368" s="38"/>
      <c r="F368" s="9"/>
    </row>
    <row r="369" spans="1:6" s="8" customFormat="1" ht="12.75">
      <c r="A369" s="7"/>
      <c r="B369" s="12"/>
      <c r="C369" s="38"/>
      <c r="F369" s="9"/>
    </row>
    <row r="370" spans="1:6" s="8" customFormat="1" ht="12.75">
      <c r="A370" s="7"/>
      <c r="B370" s="12"/>
      <c r="C370" s="38"/>
      <c r="F370" s="9"/>
    </row>
    <row r="371" spans="1:6" s="8" customFormat="1" ht="12.75">
      <c r="A371" s="7"/>
      <c r="B371" s="12"/>
      <c r="C371" s="38"/>
      <c r="F371" s="9"/>
    </row>
    <row r="372" spans="1:6" s="8" customFormat="1" ht="12.75">
      <c r="A372" s="7"/>
      <c r="B372" s="12"/>
      <c r="C372" s="38"/>
      <c r="F372" s="9"/>
    </row>
    <row r="373" spans="1:6" s="8" customFormat="1" ht="12.75">
      <c r="A373" s="7"/>
      <c r="B373" s="12"/>
      <c r="C373" s="38"/>
      <c r="F373" s="9"/>
    </row>
    <row r="374" spans="1:6" s="8" customFormat="1" ht="12.75">
      <c r="A374" s="7"/>
      <c r="B374" s="12"/>
      <c r="C374" s="38"/>
      <c r="F374" s="9"/>
    </row>
    <row r="375" spans="1:6" s="8" customFormat="1" ht="12.75">
      <c r="A375" s="7"/>
      <c r="B375" s="12"/>
      <c r="C375" s="38"/>
      <c r="F375" s="9"/>
    </row>
    <row r="376" spans="1:6" s="8" customFormat="1" ht="12.75">
      <c r="A376" s="7"/>
      <c r="B376" s="14"/>
      <c r="C376" s="39"/>
      <c r="F376" s="9"/>
    </row>
    <row r="377" spans="1:6" s="8" customFormat="1" ht="12.75">
      <c r="A377" s="7"/>
      <c r="B377" s="12"/>
      <c r="C377" s="38"/>
      <c r="F377" s="9"/>
    </row>
    <row r="378" spans="1:6" s="8" customFormat="1" ht="12.75">
      <c r="A378" s="7"/>
      <c r="B378" s="14"/>
      <c r="C378" s="37"/>
      <c r="F378" s="9"/>
    </row>
    <row r="379" spans="1:6" s="8" customFormat="1" ht="12.75">
      <c r="A379" s="7"/>
      <c r="B379" s="12"/>
      <c r="C379" s="38"/>
      <c r="F379" s="9"/>
    </row>
    <row r="380" spans="1:6" s="8" customFormat="1" ht="12.75">
      <c r="A380" s="7"/>
      <c r="B380" s="12"/>
      <c r="C380" s="38"/>
      <c r="F380" s="9"/>
    </row>
    <row r="381" spans="1:6" s="8" customFormat="1" ht="12.75">
      <c r="A381" s="7"/>
      <c r="B381" s="12"/>
      <c r="C381" s="38"/>
      <c r="F381" s="9"/>
    </row>
    <row r="382" spans="1:6" s="8" customFormat="1" ht="12.75">
      <c r="A382" s="7"/>
      <c r="B382" s="14"/>
      <c r="C382" s="37"/>
      <c r="F382" s="9"/>
    </row>
    <row r="383" spans="1:6" s="8" customFormat="1" ht="12.75">
      <c r="A383" s="7"/>
      <c r="B383" s="12"/>
      <c r="C383" s="38"/>
      <c r="F383" s="9"/>
    </row>
    <row r="384" spans="1:6" s="8" customFormat="1" ht="12.75">
      <c r="A384" s="7"/>
      <c r="B384" s="14"/>
      <c r="C384" s="39"/>
      <c r="F384" s="9"/>
    </row>
    <row r="385" spans="1:6" s="8" customFormat="1" ht="12.75">
      <c r="A385" s="7"/>
      <c r="B385" s="12"/>
      <c r="C385" s="38"/>
      <c r="F385" s="9"/>
    </row>
    <row r="386" spans="1:6" s="8" customFormat="1" ht="12.75">
      <c r="A386" s="7"/>
      <c r="B386" s="12"/>
      <c r="C386" s="38"/>
      <c r="F386" s="9"/>
    </row>
    <row r="387" spans="1:6" s="8" customFormat="1" ht="12.75">
      <c r="A387" s="7"/>
      <c r="B387" s="12"/>
      <c r="C387" s="38"/>
      <c r="F387" s="9"/>
    </row>
    <row r="388" spans="1:6" s="8" customFormat="1" ht="12.75">
      <c r="A388" s="7"/>
      <c r="B388" s="14"/>
      <c r="C388" s="39"/>
      <c r="F388" s="9"/>
    </row>
    <row r="389" spans="1:6" s="8" customFormat="1" ht="12.75">
      <c r="A389" s="7"/>
      <c r="B389" s="12"/>
      <c r="C389" s="38"/>
      <c r="F389" s="9"/>
    </row>
    <row r="390" spans="1:3" s="8" customFormat="1" ht="12.75">
      <c r="A390" s="7"/>
      <c r="B390" s="12"/>
      <c r="C390" s="38"/>
    </row>
    <row r="391" spans="1:3" s="8" customFormat="1" ht="14.25">
      <c r="A391" s="7"/>
      <c r="B391" s="24"/>
      <c r="C391" s="38"/>
    </row>
    <row r="392" spans="1:3" s="8" customFormat="1" ht="12.75">
      <c r="A392" s="7"/>
      <c r="B392" s="13"/>
      <c r="C392" s="38"/>
    </row>
    <row r="393" spans="1:5" s="8" customFormat="1" ht="12.75">
      <c r="A393" s="7"/>
      <c r="B393" s="14"/>
      <c r="C393" s="39"/>
      <c r="E393" s="9"/>
    </row>
    <row r="394" spans="1:5" s="8" customFormat="1" ht="12.75">
      <c r="A394" s="7"/>
      <c r="B394" s="13"/>
      <c r="C394" s="39"/>
      <c r="E394" s="9"/>
    </row>
    <row r="395" spans="1:5" s="8" customFormat="1" ht="12.75">
      <c r="A395" s="7"/>
      <c r="B395" s="12"/>
      <c r="C395" s="38"/>
      <c r="E395" s="9"/>
    </row>
    <row r="396" spans="1:5" s="8" customFormat="1" ht="12.75">
      <c r="A396" s="7"/>
      <c r="B396" s="12"/>
      <c r="C396" s="38"/>
      <c r="E396" s="9"/>
    </row>
    <row r="397" spans="1:5" s="8" customFormat="1" ht="12.75">
      <c r="A397" s="7"/>
      <c r="B397" s="12"/>
      <c r="C397" s="38"/>
      <c r="E397" s="9"/>
    </row>
    <row r="398" spans="1:5" s="8" customFormat="1" ht="12.75">
      <c r="A398" s="7"/>
      <c r="B398" s="12"/>
      <c r="C398" s="38"/>
      <c r="E398" s="9"/>
    </row>
    <row r="399" spans="1:5" s="8" customFormat="1" ht="12.75">
      <c r="A399" s="7"/>
      <c r="B399" s="12"/>
      <c r="C399" s="38"/>
      <c r="E399" s="9"/>
    </row>
    <row r="400" spans="1:5" s="8" customFormat="1" ht="12.75">
      <c r="A400" s="7"/>
      <c r="B400" s="12"/>
      <c r="C400" s="38"/>
      <c r="E400" s="9"/>
    </row>
    <row r="401" spans="1:5" s="8" customFormat="1" ht="12.75">
      <c r="A401" s="7"/>
      <c r="B401" s="12"/>
      <c r="C401" s="38"/>
      <c r="E401" s="9"/>
    </row>
    <row r="402" spans="1:5" s="8" customFormat="1" ht="12.75">
      <c r="A402" s="7"/>
      <c r="B402" s="12"/>
      <c r="C402" s="38"/>
      <c r="E402" s="9"/>
    </row>
    <row r="403" spans="1:5" s="8" customFormat="1" ht="12.75">
      <c r="A403" s="7"/>
      <c r="B403" s="12"/>
      <c r="C403" s="38"/>
      <c r="E403" s="9"/>
    </row>
    <row r="404" spans="1:5" s="8" customFormat="1" ht="12.75">
      <c r="A404" s="7"/>
      <c r="B404" s="12"/>
      <c r="C404" s="38"/>
      <c r="E404" s="9"/>
    </row>
    <row r="405" spans="1:5" s="8" customFormat="1" ht="12.75">
      <c r="A405" s="7"/>
      <c r="B405" s="12"/>
      <c r="C405" s="38"/>
      <c r="E405" s="9"/>
    </row>
    <row r="406" spans="1:5" s="8" customFormat="1" ht="12.75">
      <c r="A406" s="7"/>
      <c r="B406" s="12"/>
      <c r="C406" s="38"/>
      <c r="E406" s="9"/>
    </row>
    <row r="407" spans="1:5" s="8" customFormat="1" ht="12.75">
      <c r="A407" s="7"/>
      <c r="B407" s="12"/>
      <c r="C407" s="38"/>
      <c r="E407" s="9"/>
    </row>
    <row r="408" spans="1:5" s="8" customFormat="1" ht="12.75">
      <c r="A408" s="7"/>
      <c r="B408" s="12"/>
      <c r="C408" s="38"/>
      <c r="E408" s="9"/>
    </row>
    <row r="409" spans="1:5" s="8" customFormat="1" ht="12.75">
      <c r="A409" s="7"/>
      <c r="B409" s="12"/>
      <c r="C409" s="38"/>
      <c r="E409" s="9"/>
    </row>
    <row r="410" spans="1:5" s="8" customFormat="1" ht="12.75">
      <c r="A410" s="7"/>
      <c r="B410" s="12"/>
      <c r="C410" s="38"/>
      <c r="E410" s="9"/>
    </row>
    <row r="411" spans="1:5" s="8" customFormat="1" ht="12.75">
      <c r="A411" s="7"/>
      <c r="B411" s="13"/>
      <c r="C411" s="38"/>
      <c r="E411" s="9"/>
    </row>
    <row r="412" spans="1:5" s="8" customFormat="1" ht="12.75">
      <c r="A412" s="7"/>
      <c r="B412" s="12"/>
      <c r="C412" s="38"/>
      <c r="E412" s="9"/>
    </row>
    <row r="413" spans="1:5" s="8" customFormat="1" ht="12.75">
      <c r="A413" s="7"/>
      <c r="B413" s="12"/>
      <c r="C413" s="38"/>
      <c r="E413" s="9"/>
    </row>
    <row r="414" spans="1:5" s="8" customFormat="1" ht="12.75">
      <c r="A414" s="7"/>
      <c r="B414" s="12"/>
      <c r="C414" s="38"/>
      <c r="E414" s="9"/>
    </row>
    <row r="415" spans="1:5" s="8" customFormat="1" ht="12.75">
      <c r="A415" s="7"/>
      <c r="B415" s="12"/>
      <c r="C415" s="38"/>
      <c r="E415" s="9"/>
    </row>
    <row r="416" spans="1:5" s="8" customFormat="1" ht="12.75">
      <c r="A416" s="7"/>
      <c r="B416" s="12"/>
      <c r="C416" s="38"/>
      <c r="E416" s="9"/>
    </row>
    <row r="417" spans="1:5" s="8" customFormat="1" ht="12.75">
      <c r="A417" s="7"/>
      <c r="B417" s="12"/>
      <c r="C417" s="38"/>
      <c r="E417" s="9"/>
    </row>
    <row r="418" spans="1:5" s="8" customFormat="1" ht="12.75">
      <c r="A418" s="7"/>
      <c r="B418" s="12"/>
      <c r="C418" s="38"/>
      <c r="E418" s="9"/>
    </row>
    <row r="419" spans="1:5" s="8" customFormat="1" ht="12.75">
      <c r="A419" s="7"/>
      <c r="B419" s="12"/>
      <c r="C419" s="38"/>
      <c r="E419" s="9"/>
    </row>
    <row r="420" spans="1:5" s="8" customFormat="1" ht="12.75">
      <c r="A420" s="7"/>
      <c r="B420" s="12"/>
      <c r="C420" s="38"/>
      <c r="E420" s="9"/>
    </row>
    <row r="421" spans="1:5" s="8" customFormat="1" ht="12.75">
      <c r="A421" s="7"/>
      <c r="B421" s="12"/>
      <c r="C421" s="38"/>
      <c r="E421" s="9"/>
    </row>
    <row r="422" spans="1:5" s="8" customFormat="1" ht="12.75">
      <c r="A422" s="7"/>
      <c r="B422" s="12"/>
      <c r="C422" s="38"/>
      <c r="E422" s="9"/>
    </row>
    <row r="423" spans="1:5" s="8" customFormat="1" ht="12.75">
      <c r="A423" s="7"/>
      <c r="B423" s="12"/>
      <c r="C423" s="38"/>
      <c r="E423" s="9"/>
    </row>
    <row r="424" spans="1:5" s="8" customFormat="1" ht="12.75">
      <c r="A424" s="7"/>
      <c r="B424" s="12"/>
      <c r="C424" s="38"/>
      <c r="E424" s="9"/>
    </row>
    <row r="425" spans="1:5" s="8" customFormat="1" ht="12.75">
      <c r="A425" s="7"/>
      <c r="B425" s="12"/>
      <c r="C425" s="38"/>
      <c r="E425" s="9"/>
    </row>
    <row r="426" spans="1:5" s="8" customFormat="1" ht="12.75">
      <c r="A426" s="7"/>
      <c r="B426" s="12"/>
      <c r="C426" s="38"/>
      <c r="E426" s="9"/>
    </row>
    <row r="427" spans="1:5" s="8" customFormat="1" ht="12.75">
      <c r="A427" s="7"/>
      <c r="B427" s="12"/>
      <c r="C427" s="38"/>
      <c r="E427" s="9"/>
    </row>
    <row r="428" spans="1:5" s="8" customFormat="1" ht="12.75">
      <c r="A428" s="7"/>
      <c r="B428" s="12"/>
      <c r="C428" s="38"/>
      <c r="E428" s="9"/>
    </row>
    <row r="429" spans="1:5" s="8" customFormat="1" ht="12.75">
      <c r="A429" s="7"/>
      <c r="B429" s="12"/>
      <c r="C429" s="38"/>
      <c r="E429" s="9"/>
    </row>
    <row r="430" spans="1:5" s="8" customFormat="1" ht="12.75">
      <c r="A430" s="7"/>
      <c r="B430" s="12"/>
      <c r="C430" s="38"/>
      <c r="E430" s="9"/>
    </row>
    <row r="431" spans="1:5" s="8" customFormat="1" ht="12.75">
      <c r="A431" s="7"/>
      <c r="B431" s="12"/>
      <c r="C431" s="38"/>
      <c r="E431" s="9"/>
    </row>
    <row r="432" spans="1:5" s="8" customFormat="1" ht="12.75">
      <c r="A432" s="7"/>
      <c r="B432" s="12"/>
      <c r="C432" s="38"/>
      <c r="E432" s="9"/>
    </row>
    <row r="433" spans="1:5" s="8" customFormat="1" ht="12.75">
      <c r="A433" s="7"/>
      <c r="B433" s="12"/>
      <c r="C433" s="38"/>
      <c r="E433" s="9"/>
    </row>
    <row r="434" spans="1:5" s="8" customFormat="1" ht="12.75">
      <c r="A434" s="7"/>
      <c r="B434" s="12"/>
      <c r="C434" s="38"/>
      <c r="E434" s="9"/>
    </row>
    <row r="435" spans="1:5" s="8" customFormat="1" ht="12.75">
      <c r="A435" s="7"/>
      <c r="B435" s="12"/>
      <c r="C435" s="38"/>
      <c r="E435" s="9"/>
    </row>
    <row r="436" spans="1:5" s="8" customFormat="1" ht="12.75">
      <c r="A436" s="7"/>
      <c r="B436" s="12"/>
      <c r="C436" s="38"/>
      <c r="E436" s="9"/>
    </row>
    <row r="437" spans="1:5" s="8" customFormat="1" ht="12.75">
      <c r="A437" s="7"/>
      <c r="B437" s="12"/>
      <c r="C437" s="38"/>
      <c r="E437" s="9"/>
    </row>
    <row r="438" spans="1:5" s="8" customFormat="1" ht="12.75">
      <c r="A438" s="7"/>
      <c r="B438" s="25"/>
      <c r="C438" s="38"/>
      <c r="E438" s="9"/>
    </row>
    <row r="439" spans="1:5" s="8" customFormat="1" ht="12.75">
      <c r="A439" s="7"/>
      <c r="B439" s="12"/>
      <c r="C439" s="38"/>
      <c r="E439" s="9"/>
    </row>
    <row r="440" spans="1:5" s="8" customFormat="1" ht="12.75">
      <c r="A440" s="7"/>
      <c r="B440" s="12"/>
      <c r="C440" s="38"/>
      <c r="E440" s="9"/>
    </row>
    <row r="441" spans="1:5" s="8" customFormat="1" ht="12.75">
      <c r="A441" s="7"/>
      <c r="B441" s="12"/>
      <c r="C441" s="38"/>
      <c r="E441" s="9"/>
    </row>
    <row r="442" spans="1:5" s="8" customFormat="1" ht="12.75">
      <c r="A442" s="7"/>
      <c r="B442" s="12"/>
      <c r="C442" s="38"/>
      <c r="E442" s="9"/>
    </row>
    <row r="443" spans="1:5" s="8" customFormat="1" ht="12.75">
      <c r="A443" s="7"/>
      <c r="B443" s="12"/>
      <c r="C443" s="38"/>
      <c r="E443" s="9"/>
    </row>
    <row r="444" spans="1:5" s="8" customFormat="1" ht="12.75">
      <c r="A444" s="7"/>
      <c r="B444" s="12"/>
      <c r="C444" s="38"/>
      <c r="E444" s="9"/>
    </row>
    <row r="445" spans="1:5" s="8" customFormat="1" ht="12.75">
      <c r="A445" s="7"/>
      <c r="B445" s="12"/>
      <c r="C445" s="38"/>
      <c r="E445" s="9"/>
    </row>
    <row r="446" spans="1:5" s="8" customFormat="1" ht="12.75">
      <c r="A446" s="7"/>
      <c r="B446" s="12"/>
      <c r="C446" s="38"/>
      <c r="E446" s="9"/>
    </row>
    <row r="447" spans="1:5" s="8" customFormat="1" ht="12.75">
      <c r="A447" s="7"/>
      <c r="B447" s="12"/>
      <c r="C447" s="38"/>
      <c r="E447" s="9"/>
    </row>
    <row r="448" spans="1:5" s="8" customFormat="1" ht="12.75">
      <c r="A448" s="7"/>
      <c r="B448" s="12"/>
      <c r="C448" s="38"/>
      <c r="E448" s="9"/>
    </row>
    <row r="449" spans="1:5" s="8" customFormat="1" ht="12.75">
      <c r="A449" s="7"/>
      <c r="B449" s="12"/>
      <c r="C449" s="38"/>
      <c r="E449" s="9"/>
    </row>
    <row r="450" spans="1:5" s="8" customFormat="1" ht="12.75">
      <c r="A450" s="7"/>
      <c r="B450" s="12"/>
      <c r="C450" s="38"/>
      <c r="E450" s="9"/>
    </row>
    <row r="451" spans="1:5" s="8" customFormat="1" ht="12.75">
      <c r="A451" s="7"/>
      <c r="B451" s="12"/>
      <c r="C451" s="38"/>
      <c r="E451" s="9"/>
    </row>
    <row r="452" spans="1:5" s="8" customFormat="1" ht="12.75">
      <c r="A452" s="7"/>
      <c r="B452" s="12"/>
      <c r="C452" s="38"/>
      <c r="E452" s="9"/>
    </row>
    <row r="453" spans="1:5" s="8" customFormat="1" ht="12.75">
      <c r="A453" s="7"/>
      <c r="B453" s="12"/>
      <c r="C453" s="38"/>
      <c r="E453" s="9"/>
    </row>
    <row r="454" spans="1:5" s="8" customFormat="1" ht="12.75">
      <c r="A454" s="7"/>
      <c r="B454" s="12"/>
      <c r="C454" s="38"/>
      <c r="E454" s="9"/>
    </row>
    <row r="455" spans="1:5" s="8" customFormat="1" ht="12.75">
      <c r="A455" s="7"/>
      <c r="B455" s="12"/>
      <c r="C455" s="38"/>
      <c r="E455" s="9"/>
    </row>
    <row r="456" spans="1:5" s="8" customFormat="1" ht="12.75">
      <c r="A456" s="7"/>
      <c r="B456" s="12"/>
      <c r="C456" s="38"/>
      <c r="E456" s="9"/>
    </row>
    <row r="457" spans="1:5" s="8" customFormat="1" ht="12.75">
      <c r="A457" s="7"/>
      <c r="B457" s="12"/>
      <c r="C457" s="38"/>
      <c r="E457" s="9"/>
    </row>
    <row r="458" spans="1:5" s="8" customFormat="1" ht="12.75">
      <c r="A458" s="7"/>
      <c r="B458" s="12"/>
      <c r="C458" s="38"/>
      <c r="E458" s="9"/>
    </row>
    <row r="459" spans="1:5" s="8" customFormat="1" ht="12.75">
      <c r="A459" s="7"/>
      <c r="B459" s="12"/>
      <c r="C459" s="38"/>
      <c r="E459" s="9"/>
    </row>
    <row r="460" spans="1:5" s="8" customFormat="1" ht="12.75">
      <c r="A460" s="7"/>
      <c r="B460" s="12"/>
      <c r="C460" s="38"/>
      <c r="E460" s="9"/>
    </row>
    <row r="461" spans="1:5" s="8" customFormat="1" ht="12.75">
      <c r="A461" s="7"/>
      <c r="B461" s="12"/>
      <c r="C461" s="38"/>
      <c r="E461" s="9"/>
    </row>
    <row r="462" spans="1:5" s="8" customFormat="1" ht="12.75">
      <c r="A462" s="7"/>
      <c r="B462" s="12"/>
      <c r="C462" s="38"/>
      <c r="E462" s="9"/>
    </row>
    <row r="463" spans="1:5" s="8" customFormat="1" ht="12.75">
      <c r="A463" s="7"/>
      <c r="B463" s="12"/>
      <c r="C463" s="38"/>
      <c r="E463" s="9"/>
    </row>
    <row r="464" spans="1:5" s="8" customFormat="1" ht="12.75">
      <c r="A464" s="7"/>
      <c r="B464" s="12"/>
      <c r="C464" s="38"/>
      <c r="E464" s="9"/>
    </row>
    <row r="465" spans="1:5" s="8" customFormat="1" ht="12.75">
      <c r="A465" s="7"/>
      <c r="B465" s="26"/>
      <c r="C465" s="37"/>
      <c r="E465" s="9"/>
    </row>
    <row r="466" spans="1:5" s="8" customFormat="1" ht="12.75">
      <c r="A466" s="7"/>
      <c r="B466" s="13"/>
      <c r="C466" s="38"/>
      <c r="E466" s="9"/>
    </row>
    <row r="467" spans="1:5" s="8" customFormat="1" ht="12.75">
      <c r="A467" s="7"/>
      <c r="B467" s="12"/>
      <c r="C467" s="38"/>
      <c r="E467" s="9"/>
    </row>
    <row r="468" spans="1:5" s="8" customFormat="1" ht="12.75">
      <c r="A468" s="7"/>
      <c r="B468" s="12"/>
      <c r="C468" s="38"/>
      <c r="E468" s="9"/>
    </row>
    <row r="469" spans="1:5" s="8" customFormat="1" ht="12.75">
      <c r="A469" s="7"/>
      <c r="B469" s="12"/>
      <c r="C469" s="38"/>
      <c r="E469" s="9"/>
    </row>
    <row r="470" spans="1:5" s="8" customFormat="1" ht="12.75">
      <c r="A470" s="7"/>
      <c r="B470" s="12"/>
      <c r="C470" s="38"/>
      <c r="E470" s="9"/>
    </row>
    <row r="471" spans="1:5" s="8" customFormat="1" ht="12.75">
      <c r="A471" s="7"/>
      <c r="B471" s="12"/>
      <c r="C471" s="38"/>
      <c r="E471" s="9"/>
    </row>
    <row r="472" spans="1:5" s="8" customFormat="1" ht="12.75">
      <c r="A472" s="7"/>
      <c r="B472" s="12"/>
      <c r="C472" s="38"/>
      <c r="E472" s="9"/>
    </row>
    <row r="473" spans="1:5" s="8" customFormat="1" ht="12.75">
      <c r="A473" s="7"/>
      <c r="B473" s="12"/>
      <c r="C473" s="38"/>
      <c r="E473" s="9"/>
    </row>
    <row r="474" spans="1:5" s="8" customFormat="1" ht="12.75">
      <c r="A474" s="7"/>
      <c r="B474" s="12"/>
      <c r="C474" s="38"/>
      <c r="E474" s="9"/>
    </row>
    <row r="475" spans="1:5" s="8" customFormat="1" ht="12.75">
      <c r="A475" s="7"/>
      <c r="B475" s="12"/>
      <c r="C475" s="38"/>
      <c r="E475" s="9"/>
    </row>
    <row r="476" spans="1:5" s="8" customFormat="1" ht="12.75">
      <c r="A476" s="7"/>
      <c r="B476" s="12"/>
      <c r="C476" s="38"/>
      <c r="E476" s="9"/>
    </row>
    <row r="477" spans="1:5" s="8" customFormat="1" ht="12.75">
      <c r="A477" s="7"/>
      <c r="B477" s="12"/>
      <c r="C477" s="38"/>
      <c r="E477" s="9"/>
    </row>
    <row r="478" spans="1:5" s="8" customFormat="1" ht="12.75">
      <c r="A478" s="7"/>
      <c r="B478" s="12"/>
      <c r="C478" s="38"/>
      <c r="E478" s="9"/>
    </row>
    <row r="479" spans="1:5" s="8" customFormat="1" ht="12.75">
      <c r="A479" s="7"/>
      <c r="B479" s="12"/>
      <c r="C479" s="38"/>
      <c r="E479" s="9"/>
    </row>
    <row r="480" spans="1:5" s="8" customFormat="1" ht="12.75">
      <c r="A480" s="7"/>
      <c r="B480" s="12"/>
      <c r="C480" s="38"/>
      <c r="E480" s="9"/>
    </row>
    <row r="481" spans="1:5" s="8" customFormat="1" ht="12.75">
      <c r="A481" s="7"/>
      <c r="B481" s="12"/>
      <c r="C481" s="38"/>
      <c r="E481" s="9"/>
    </row>
    <row r="482" spans="1:5" s="8" customFormat="1" ht="12.75">
      <c r="A482" s="7"/>
      <c r="B482" s="13"/>
      <c r="C482" s="38"/>
      <c r="E482" s="9"/>
    </row>
    <row r="483" spans="1:5" s="8" customFormat="1" ht="12.75">
      <c r="A483" s="7"/>
      <c r="B483" s="12"/>
      <c r="C483" s="38"/>
      <c r="E483" s="9"/>
    </row>
    <row r="484" spans="1:5" s="8" customFormat="1" ht="12.75">
      <c r="A484" s="7"/>
      <c r="B484" s="12"/>
      <c r="C484" s="38"/>
      <c r="E484" s="9"/>
    </row>
    <row r="485" spans="1:5" s="8" customFormat="1" ht="12.75">
      <c r="A485" s="7"/>
      <c r="B485" s="12"/>
      <c r="C485" s="38"/>
      <c r="E485" s="9"/>
    </row>
    <row r="486" spans="1:5" s="8" customFormat="1" ht="12.75">
      <c r="A486" s="7"/>
      <c r="B486" s="12"/>
      <c r="C486" s="38"/>
      <c r="E486" s="9"/>
    </row>
    <row r="487" spans="1:5" s="8" customFormat="1" ht="12.75">
      <c r="A487" s="7"/>
      <c r="B487" s="13"/>
      <c r="C487" s="38"/>
      <c r="E487" s="9"/>
    </row>
    <row r="488" spans="1:5" s="8" customFormat="1" ht="12.75">
      <c r="A488" s="7"/>
      <c r="B488" s="12"/>
      <c r="C488" s="38"/>
      <c r="E488" s="9"/>
    </row>
    <row r="489" spans="1:5" s="8" customFormat="1" ht="12.75">
      <c r="A489" s="7"/>
      <c r="B489" s="12"/>
      <c r="C489" s="38"/>
      <c r="E489" s="9"/>
    </row>
    <row r="490" spans="1:5" s="8" customFormat="1" ht="12.75">
      <c r="A490" s="7"/>
      <c r="B490" s="12"/>
      <c r="C490" s="38"/>
      <c r="E490" s="9"/>
    </row>
    <row r="491" spans="1:5" s="8" customFormat="1" ht="12.75">
      <c r="A491" s="7"/>
      <c r="B491" s="12"/>
      <c r="C491" s="38"/>
      <c r="E491" s="9"/>
    </row>
    <row r="492" spans="1:5" s="8" customFormat="1" ht="12.75">
      <c r="A492" s="7"/>
      <c r="B492" s="12"/>
      <c r="C492" s="38"/>
      <c r="E492" s="9"/>
    </row>
    <row r="493" spans="1:5" s="8" customFormat="1" ht="12.75">
      <c r="A493" s="7"/>
      <c r="B493" s="12"/>
      <c r="C493" s="38"/>
      <c r="E493" s="9"/>
    </row>
    <row r="494" spans="1:5" s="8" customFormat="1" ht="12.75">
      <c r="A494" s="7"/>
      <c r="B494" s="12"/>
      <c r="C494" s="38"/>
      <c r="E494" s="9"/>
    </row>
    <row r="495" spans="1:5" s="8" customFormat="1" ht="12.75">
      <c r="A495" s="7"/>
      <c r="B495" s="12"/>
      <c r="C495" s="38"/>
      <c r="E495" s="9"/>
    </row>
    <row r="496" spans="1:5" s="8" customFormat="1" ht="12.75">
      <c r="A496" s="7"/>
      <c r="B496" s="12"/>
      <c r="C496" s="38"/>
      <c r="E496" s="9"/>
    </row>
    <row r="497" spans="1:5" s="8" customFormat="1" ht="12.75">
      <c r="A497" s="7"/>
      <c r="B497" s="12"/>
      <c r="C497" s="38"/>
      <c r="E497" s="9"/>
    </row>
    <row r="498" spans="1:5" s="8" customFormat="1" ht="12.75">
      <c r="A498" s="7"/>
      <c r="B498" s="12"/>
      <c r="C498" s="38"/>
      <c r="E498" s="9"/>
    </row>
    <row r="499" spans="1:5" s="8" customFormat="1" ht="12.75">
      <c r="A499" s="7"/>
      <c r="B499" s="12"/>
      <c r="C499" s="38"/>
      <c r="E499" s="9"/>
    </row>
    <row r="500" spans="1:5" s="8" customFormat="1" ht="12.75">
      <c r="A500" s="7"/>
      <c r="B500" s="12"/>
      <c r="C500" s="36"/>
      <c r="E500" s="9"/>
    </row>
    <row r="501" spans="1:5" s="8" customFormat="1" ht="12.75">
      <c r="A501" s="7"/>
      <c r="B501" s="12"/>
      <c r="C501" s="38"/>
      <c r="E501" s="9"/>
    </row>
    <row r="502" spans="1:5" s="8" customFormat="1" ht="12.75">
      <c r="A502" s="7"/>
      <c r="B502" s="12"/>
      <c r="C502" s="38"/>
      <c r="E502" s="9"/>
    </row>
    <row r="503" spans="1:5" s="8" customFormat="1" ht="12.75">
      <c r="A503" s="7"/>
      <c r="B503" s="12"/>
      <c r="C503" s="38"/>
      <c r="E503" s="9"/>
    </row>
    <row r="504" spans="1:5" s="8" customFormat="1" ht="12.75">
      <c r="A504" s="7"/>
      <c r="B504" s="12"/>
      <c r="C504" s="38"/>
      <c r="E504" s="9"/>
    </row>
    <row r="505" spans="1:5" s="8" customFormat="1" ht="12.75">
      <c r="A505" s="7"/>
      <c r="B505" s="12"/>
      <c r="C505" s="38"/>
      <c r="E505" s="9"/>
    </row>
    <row r="506" spans="1:5" s="8" customFormat="1" ht="12.75">
      <c r="A506" s="7"/>
      <c r="B506" s="13"/>
      <c r="C506" s="38"/>
      <c r="E506" s="9"/>
    </row>
    <row r="507" spans="1:5" s="8" customFormat="1" ht="12.75">
      <c r="A507" s="7"/>
      <c r="B507" s="12"/>
      <c r="C507" s="38"/>
      <c r="E507" s="9"/>
    </row>
    <row r="508" spans="1:5" s="8" customFormat="1" ht="12.75">
      <c r="A508" s="7"/>
      <c r="B508" s="12"/>
      <c r="C508" s="38"/>
      <c r="E508" s="9"/>
    </row>
    <row r="509" spans="1:5" s="8" customFormat="1" ht="12.75">
      <c r="A509" s="7"/>
      <c r="B509" s="12"/>
      <c r="C509" s="38"/>
      <c r="E509" s="9"/>
    </row>
    <row r="510" spans="1:5" s="8" customFormat="1" ht="12.75">
      <c r="A510" s="7"/>
      <c r="B510" s="12"/>
      <c r="C510" s="38"/>
      <c r="E510" s="9"/>
    </row>
    <row r="511" spans="1:5" s="8" customFormat="1" ht="12.75">
      <c r="A511" s="7"/>
      <c r="B511" s="12"/>
      <c r="C511" s="38"/>
      <c r="E511" s="9"/>
    </row>
    <row r="512" spans="1:5" s="8" customFormat="1" ht="12.75">
      <c r="A512" s="7"/>
      <c r="B512" s="12"/>
      <c r="C512" s="38"/>
      <c r="E512" s="9"/>
    </row>
    <row r="513" spans="1:5" s="8" customFormat="1" ht="12.75">
      <c r="A513" s="7"/>
      <c r="B513" s="12"/>
      <c r="C513" s="38"/>
      <c r="E513" s="9"/>
    </row>
    <row r="514" spans="1:5" s="8" customFormat="1" ht="12.75">
      <c r="A514" s="7"/>
      <c r="B514" s="14"/>
      <c r="C514" s="39"/>
      <c r="E514" s="9"/>
    </row>
    <row r="515" spans="1:5" s="8" customFormat="1" ht="12.75">
      <c r="A515" s="7"/>
      <c r="B515" s="13"/>
      <c r="C515" s="38"/>
      <c r="E515" s="9"/>
    </row>
    <row r="516" spans="1:5" s="8" customFormat="1" ht="12.75">
      <c r="A516" s="7"/>
      <c r="B516" s="12"/>
      <c r="C516" s="38"/>
      <c r="E516" s="9"/>
    </row>
    <row r="517" spans="1:5" s="8" customFormat="1" ht="12.75">
      <c r="A517" s="7"/>
      <c r="B517" s="12"/>
      <c r="C517" s="38"/>
      <c r="E517" s="9"/>
    </row>
    <row r="518" spans="1:5" s="8" customFormat="1" ht="12.75">
      <c r="A518" s="7"/>
      <c r="B518" s="12"/>
      <c r="C518" s="38"/>
      <c r="E518" s="9"/>
    </row>
    <row r="519" spans="1:5" s="8" customFormat="1" ht="12.75">
      <c r="A519" s="7"/>
      <c r="B519" s="12"/>
      <c r="C519" s="38"/>
      <c r="E519" s="9"/>
    </row>
    <row r="520" spans="1:5" s="8" customFormat="1" ht="12.75">
      <c r="A520" s="7"/>
      <c r="B520" s="12"/>
      <c r="C520" s="38"/>
      <c r="E520" s="9"/>
    </row>
    <row r="521" spans="1:5" s="8" customFormat="1" ht="12.75">
      <c r="A521" s="7"/>
      <c r="B521" s="12"/>
      <c r="C521" s="38"/>
      <c r="E521" s="9"/>
    </row>
    <row r="522" spans="1:5" s="8" customFormat="1" ht="12.75">
      <c r="A522" s="7"/>
      <c r="B522" s="12"/>
      <c r="C522" s="38"/>
      <c r="E522" s="9"/>
    </row>
    <row r="523" spans="1:5" s="8" customFormat="1" ht="12.75">
      <c r="A523" s="7"/>
      <c r="B523" s="12"/>
      <c r="C523" s="38"/>
      <c r="E523" s="9"/>
    </row>
    <row r="524" spans="1:5" s="8" customFormat="1" ht="12.75">
      <c r="A524" s="7"/>
      <c r="B524" s="12"/>
      <c r="C524" s="38"/>
      <c r="E524" s="9"/>
    </row>
    <row r="525" spans="1:5" s="8" customFormat="1" ht="12.75">
      <c r="A525" s="7"/>
      <c r="B525" s="12"/>
      <c r="C525" s="38"/>
      <c r="E525" s="9"/>
    </row>
    <row r="526" spans="1:5" s="8" customFormat="1" ht="12.75">
      <c r="A526" s="7"/>
      <c r="B526" s="12"/>
      <c r="C526" s="38"/>
      <c r="E526" s="9"/>
    </row>
    <row r="527" spans="1:5" s="8" customFormat="1" ht="12.75">
      <c r="A527" s="7"/>
      <c r="B527" s="13"/>
      <c r="C527" s="38"/>
      <c r="E527" s="9"/>
    </row>
    <row r="528" spans="1:5" s="8" customFormat="1" ht="12.75">
      <c r="A528" s="7"/>
      <c r="B528" s="12"/>
      <c r="C528" s="38"/>
      <c r="E528" s="9"/>
    </row>
    <row r="529" spans="1:5" s="8" customFormat="1" ht="12.75">
      <c r="A529" s="7"/>
      <c r="B529" s="12"/>
      <c r="C529" s="38"/>
      <c r="E529" s="9"/>
    </row>
    <row r="530" spans="1:5" s="8" customFormat="1" ht="12.75">
      <c r="A530" s="7"/>
      <c r="B530" s="12"/>
      <c r="C530" s="38"/>
      <c r="E530" s="9"/>
    </row>
    <row r="531" spans="1:5" s="8" customFormat="1" ht="12.75">
      <c r="A531" s="7"/>
      <c r="B531" s="12"/>
      <c r="C531" s="38"/>
      <c r="E531" s="9"/>
    </row>
    <row r="532" spans="1:5" s="8" customFormat="1" ht="12.75">
      <c r="A532" s="7"/>
      <c r="B532" s="12"/>
      <c r="C532" s="38"/>
      <c r="E532" s="9"/>
    </row>
    <row r="533" spans="1:5" s="8" customFormat="1" ht="12.75">
      <c r="A533" s="7"/>
      <c r="B533" s="12"/>
      <c r="C533" s="38"/>
      <c r="E533" s="9"/>
    </row>
    <row r="534" spans="1:5" s="8" customFormat="1" ht="12.75">
      <c r="A534" s="7"/>
      <c r="B534" s="12"/>
      <c r="C534" s="38"/>
      <c r="E534" s="9"/>
    </row>
    <row r="535" spans="1:5" s="8" customFormat="1" ht="12.75">
      <c r="A535" s="7"/>
      <c r="B535" s="12"/>
      <c r="C535" s="38"/>
      <c r="E535" s="9"/>
    </row>
    <row r="536" spans="1:5" s="8" customFormat="1" ht="12.75">
      <c r="A536" s="7"/>
      <c r="B536" s="12"/>
      <c r="C536" s="38"/>
      <c r="E536" s="9"/>
    </row>
    <row r="537" spans="1:5" s="8" customFormat="1" ht="12.75">
      <c r="A537" s="7"/>
      <c r="B537" s="12"/>
      <c r="C537" s="38"/>
      <c r="E537" s="9"/>
    </row>
    <row r="538" spans="1:5" s="8" customFormat="1" ht="12.75">
      <c r="A538" s="7"/>
      <c r="B538" s="12"/>
      <c r="C538" s="38"/>
      <c r="E538" s="9"/>
    </row>
    <row r="539" spans="1:5" s="8" customFormat="1" ht="12.75">
      <c r="A539" s="7"/>
      <c r="B539" s="12"/>
      <c r="C539" s="38"/>
      <c r="E539" s="9"/>
    </row>
    <row r="540" spans="1:5" s="8" customFormat="1" ht="12.75">
      <c r="A540" s="7"/>
      <c r="B540" s="12"/>
      <c r="C540" s="38"/>
      <c r="E540" s="9"/>
    </row>
    <row r="541" spans="1:5" s="8" customFormat="1" ht="12.75">
      <c r="A541" s="7"/>
      <c r="B541" s="12"/>
      <c r="C541" s="38"/>
      <c r="E541" s="9"/>
    </row>
    <row r="542" spans="1:5" s="8" customFormat="1" ht="12.75">
      <c r="A542" s="7"/>
      <c r="B542" s="12"/>
      <c r="C542" s="38"/>
      <c r="E542" s="9"/>
    </row>
    <row r="543" spans="1:5" s="8" customFormat="1" ht="12.75">
      <c r="A543" s="7"/>
      <c r="B543" s="12"/>
      <c r="C543" s="38"/>
      <c r="E543" s="9"/>
    </row>
    <row r="544" spans="1:5" s="8" customFormat="1" ht="12.75">
      <c r="A544" s="7"/>
      <c r="B544" s="13"/>
      <c r="C544" s="38"/>
      <c r="E544" s="9"/>
    </row>
    <row r="545" spans="1:5" s="8" customFormat="1" ht="12.75">
      <c r="A545" s="7"/>
      <c r="B545" s="14"/>
      <c r="C545" s="39"/>
      <c r="E545" s="9"/>
    </row>
    <row r="546" spans="1:5" s="8" customFormat="1" ht="12.75">
      <c r="A546" s="7"/>
      <c r="B546" s="12"/>
      <c r="C546" s="38"/>
      <c r="E546" s="9"/>
    </row>
    <row r="547" spans="1:5" s="8" customFormat="1" ht="12.75">
      <c r="A547" s="7"/>
      <c r="B547" s="14"/>
      <c r="C547" s="39"/>
      <c r="E547" s="9"/>
    </row>
    <row r="548" spans="1:5" s="8" customFormat="1" ht="12.75">
      <c r="A548" s="7"/>
      <c r="B548" s="12"/>
      <c r="C548" s="38"/>
      <c r="E548" s="9"/>
    </row>
    <row r="549" spans="1:5" s="8" customFormat="1" ht="12.75">
      <c r="A549" s="7"/>
      <c r="B549" s="14"/>
      <c r="C549" s="39"/>
      <c r="E549" s="9"/>
    </row>
    <row r="550" spans="1:5" s="8" customFormat="1" ht="12.75">
      <c r="A550" s="7"/>
      <c r="B550" s="12"/>
      <c r="C550" s="38"/>
      <c r="E550" s="9"/>
    </row>
    <row r="551" spans="1:5" s="8" customFormat="1" ht="12.75">
      <c r="A551" s="7"/>
      <c r="B551" s="14"/>
      <c r="C551" s="39"/>
      <c r="E551" s="9"/>
    </row>
    <row r="552" spans="1:5" s="8" customFormat="1" ht="12.75">
      <c r="A552" s="7"/>
      <c r="B552" s="12"/>
      <c r="C552" s="38"/>
      <c r="E552" s="9"/>
    </row>
    <row r="553" spans="1:5" s="8" customFormat="1" ht="12.75">
      <c r="A553" s="7"/>
      <c r="B553" s="12"/>
      <c r="C553" s="38"/>
      <c r="E553" s="9"/>
    </row>
    <row r="554" spans="1:5" s="8" customFormat="1" ht="12.75">
      <c r="A554" s="7"/>
      <c r="B554" s="12"/>
      <c r="C554" s="38"/>
      <c r="E554" s="9"/>
    </row>
    <row r="555" spans="1:5" s="8" customFormat="1" ht="12.75">
      <c r="A555" s="7"/>
      <c r="B555" s="12"/>
      <c r="C555" s="38"/>
      <c r="E555" s="9"/>
    </row>
    <row r="556" spans="1:5" s="8" customFormat="1" ht="12.75">
      <c r="A556" s="7"/>
      <c r="B556" s="12"/>
      <c r="C556" s="38"/>
      <c r="E556" s="9"/>
    </row>
    <row r="557" spans="1:5" s="8" customFormat="1" ht="12.75">
      <c r="A557" s="7"/>
      <c r="B557" s="12"/>
      <c r="C557" s="34"/>
      <c r="E557" s="9"/>
    </row>
    <row r="558" spans="1:5" s="8" customFormat="1" ht="12.75">
      <c r="A558" s="27"/>
      <c r="B558" s="15"/>
      <c r="C558" s="32"/>
      <c r="E558" s="9"/>
    </row>
    <row r="559" spans="1:5" s="8" customFormat="1" ht="12.75">
      <c r="A559" s="28"/>
      <c r="B559" s="14"/>
      <c r="C559" s="40"/>
      <c r="E559" s="9"/>
    </row>
    <row r="560" spans="1:5" s="8" customFormat="1" ht="12.75">
      <c r="A560" s="28"/>
      <c r="B560" s="12"/>
      <c r="C560" s="34"/>
      <c r="E560" s="9"/>
    </row>
    <row r="561" spans="1:5" s="8" customFormat="1" ht="12.75">
      <c r="A561" s="28"/>
      <c r="B561" s="13"/>
      <c r="C561" s="34"/>
      <c r="E561" s="9"/>
    </row>
    <row r="562" spans="1:5" s="8" customFormat="1" ht="12.75">
      <c r="A562" s="28"/>
      <c r="B562" s="14"/>
      <c r="C562" s="40"/>
      <c r="E562" s="9"/>
    </row>
    <row r="563" spans="1:5" s="8" customFormat="1" ht="12.75">
      <c r="A563" s="28"/>
      <c r="B563" s="12"/>
      <c r="C563" s="34"/>
      <c r="E563" s="9"/>
    </row>
    <row r="564" spans="1:5" s="8" customFormat="1" ht="12.75">
      <c r="A564" s="28"/>
      <c r="B564" s="12"/>
      <c r="C564" s="34"/>
      <c r="E564" s="9"/>
    </row>
    <row r="565" spans="1:5" s="8" customFormat="1" ht="12.75">
      <c r="A565" s="28"/>
      <c r="B565" s="12"/>
      <c r="C565" s="34"/>
      <c r="E565" s="9"/>
    </row>
    <row r="566" spans="1:5" s="8" customFormat="1" ht="12.75">
      <c r="A566" s="28"/>
      <c r="B566" s="14"/>
      <c r="C566" s="40"/>
      <c r="E566" s="9"/>
    </row>
    <row r="567" spans="1:5" s="8" customFormat="1" ht="12.75">
      <c r="A567" s="28"/>
      <c r="B567" s="12"/>
      <c r="C567" s="34"/>
      <c r="E567" s="9"/>
    </row>
    <row r="568" spans="1:5" s="8" customFormat="1" ht="12.75">
      <c r="A568" s="28"/>
      <c r="B568" s="12"/>
      <c r="C568" s="34"/>
      <c r="E568" s="9"/>
    </row>
    <row r="569" spans="1:5" s="8" customFormat="1" ht="12.75">
      <c r="A569" s="28"/>
      <c r="B569" s="14"/>
      <c r="C569" s="40"/>
      <c r="E569" s="9"/>
    </row>
    <row r="570" spans="1:5" s="8" customFormat="1" ht="12.75">
      <c r="A570" s="28"/>
      <c r="B570" s="12"/>
      <c r="C570" s="34"/>
      <c r="E570" s="9"/>
    </row>
    <row r="571" spans="1:5" s="8" customFormat="1" ht="12.75">
      <c r="A571" s="28"/>
      <c r="B571" s="14"/>
      <c r="C571" s="40"/>
      <c r="E571" s="9"/>
    </row>
    <row r="572" spans="1:5" s="8" customFormat="1" ht="12.75">
      <c r="A572" s="28"/>
      <c r="B572" s="12"/>
      <c r="C572" s="34"/>
      <c r="E572" s="9"/>
    </row>
    <row r="573" spans="1:5" s="8" customFormat="1" ht="14.25">
      <c r="A573" s="7"/>
      <c r="B573" s="24"/>
      <c r="C573" s="38"/>
      <c r="E573" s="9"/>
    </row>
    <row r="574" spans="1:5" s="8" customFormat="1" ht="12.75">
      <c r="A574" s="7"/>
      <c r="B574" s="13"/>
      <c r="C574" s="40"/>
      <c r="E574" s="9"/>
    </row>
    <row r="575" spans="1:5" s="8" customFormat="1" ht="12.75">
      <c r="A575" s="7"/>
      <c r="B575" s="14"/>
      <c r="C575" s="40"/>
      <c r="E575" s="9"/>
    </row>
    <row r="576" spans="1:5" s="8" customFormat="1" ht="12.75">
      <c r="A576" s="7"/>
      <c r="B576" s="12"/>
      <c r="C576" s="34"/>
      <c r="E576" s="9"/>
    </row>
    <row r="577" spans="1:5" s="8" customFormat="1" ht="12.75">
      <c r="A577" s="7"/>
      <c r="B577" s="12"/>
      <c r="C577" s="34"/>
      <c r="E577" s="9"/>
    </row>
    <row r="578" spans="1:5" s="8" customFormat="1" ht="12.75">
      <c r="A578" s="7"/>
      <c r="B578" s="12"/>
      <c r="C578" s="34"/>
      <c r="E578" s="9"/>
    </row>
    <row r="579" spans="1:5" s="8" customFormat="1" ht="12.75">
      <c r="A579" s="7"/>
      <c r="B579" s="12"/>
      <c r="C579" s="34"/>
      <c r="E579" s="9"/>
    </row>
    <row r="580" spans="1:5" s="8" customFormat="1" ht="12.75">
      <c r="A580" s="7"/>
      <c r="B580" s="12"/>
      <c r="C580" s="34"/>
      <c r="E580" s="9"/>
    </row>
    <row r="581" spans="1:5" s="8" customFormat="1" ht="12.75">
      <c r="A581" s="7"/>
      <c r="B581" s="12"/>
      <c r="C581" s="34"/>
      <c r="E581" s="9"/>
    </row>
    <row r="582" spans="1:5" s="8" customFormat="1" ht="12.75">
      <c r="A582" s="7"/>
      <c r="B582" s="12"/>
      <c r="C582" s="34"/>
      <c r="E582" s="9"/>
    </row>
    <row r="583" spans="1:5" s="8" customFormat="1" ht="12.75">
      <c r="A583" s="7"/>
      <c r="B583" s="12"/>
      <c r="C583" s="34"/>
      <c r="E583" s="9"/>
    </row>
    <row r="584" spans="1:5" s="8" customFormat="1" ht="12.75">
      <c r="A584" s="7"/>
      <c r="B584" s="12"/>
      <c r="C584" s="34"/>
      <c r="E584" s="9"/>
    </row>
    <row r="585" spans="1:5" s="8" customFormat="1" ht="12.75">
      <c r="A585" s="7"/>
      <c r="B585" s="12"/>
      <c r="C585" s="34"/>
      <c r="E585" s="9"/>
    </row>
    <row r="586" spans="1:5" s="8" customFormat="1" ht="12.75">
      <c r="A586" s="7"/>
      <c r="B586" s="12"/>
      <c r="C586" s="34"/>
      <c r="E586" s="9"/>
    </row>
    <row r="587" spans="1:5" s="8" customFormat="1" ht="12.75">
      <c r="A587" s="7"/>
      <c r="B587" s="12"/>
      <c r="C587" s="34"/>
      <c r="E587" s="9"/>
    </row>
    <row r="588" spans="1:5" s="8" customFormat="1" ht="12.75">
      <c r="A588" s="7"/>
      <c r="B588" s="12"/>
      <c r="C588" s="34"/>
      <c r="E588" s="9"/>
    </row>
    <row r="589" spans="1:5" s="8" customFormat="1" ht="12.75">
      <c r="A589" s="7"/>
      <c r="B589" s="14"/>
      <c r="C589" s="40"/>
      <c r="E589" s="9"/>
    </row>
    <row r="590" spans="1:5" s="8" customFormat="1" ht="25.5" customHeight="1">
      <c r="A590" s="7"/>
      <c r="B590" s="12"/>
      <c r="C590" s="34"/>
      <c r="E590" s="9"/>
    </row>
    <row r="591" spans="1:5" s="8" customFormat="1" ht="12.75">
      <c r="A591" s="7"/>
      <c r="B591" s="12"/>
      <c r="C591" s="34"/>
      <c r="E591" s="9"/>
    </row>
    <row r="592" spans="1:5" s="8" customFormat="1" ht="12.75">
      <c r="A592" s="7"/>
      <c r="B592" s="12"/>
      <c r="C592" s="34"/>
      <c r="E592" s="9"/>
    </row>
    <row r="593" spans="1:5" s="8" customFormat="1" ht="12.75">
      <c r="A593" s="7"/>
      <c r="B593" s="12"/>
      <c r="C593" s="34"/>
      <c r="E593" s="9"/>
    </row>
    <row r="594" spans="1:5" s="8" customFormat="1" ht="12.75">
      <c r="A594" s="7"/>
      <c r="B594" s="12"/>
      <c r="C594" s="34"/>
      <c r="E594" s="9"/>
    </row>
    <row r="595" spans="1:5" s="8" customFormat="1" ht="30.75" customHeight="1">
      <c r="A595" s="7"/>
      <c r="B595" s="12"/>
      <c r="C595" s="34"/>
      <c r="E595" s="9"/>
    </row>
    <row r="596" spans="1:5" s="8" customFormat="1" ht="12.75">
      <c r="A596" s="7"/>
      <c r="B596" s="12"/>
      <c r="C596" s="34"/>
      <c r="E596" s="9"/>
    </row>
    <row r="597" spans="1:5" s="8" customFormat="1" ht="12.75">
      <c r="A597" s="7"/>
      <c r="B597" s="12"/>
      <c r="C597" s="34"/>
      <c r="E597" s="9"/>
    </row>
    <row r="598" spans="1:5" s="8" customFormat="1" ht="12.75">
      <c r="A598" s="7"/>
      <c r="B598" s="12"/>
      <c r="C598" s="34"/>
      <c r="E598" s="9"/>
    </row>
    <row r="599" spans="1:5" s="8" customFormat="1" ht="12.75">
      <c r="A599" s="7"/>
      <c r="B599" s="12"/>
      <c r="C599" s="34"/>
      <c r="E599" s="9"/>
    </row>
    <row r="600" spans="1:5" s="8" customFormat="1" ht="12.75">
      <c r="A600" s="7"/>
      <c r="B600" s="12"/>
      <c r="C600" s="34"/>
      <c r="E600" s="9"/>
    </row>
    <row r="601" spans="1:5" s="8" customFormat="1" ht="15" customHeight="1">
      <c r="A601" s="7"/>
      <c r="B601" s="12"/>
      <c r="C601" s="34"/>
      <c r="E601" s="9"/>
    </row>
    <row r="602" spans="1:5" s="8" customFormat="1" ht="15" customHeight="1">
      <c r="A602" s="7"/>
      <c r="B602" s="12"/>
      <c r="C602" s="34"/>
      <c r="E602" s="9"/>
    </row>
    <row r="603" spans="1:5" s="8" customFormat="1" ht="15" customHeight="1">
      <c r="A603" s="7"/>
      <c r="B603" s="12"/>
      <c r="C603" s="34"/>
      <c r="E603" s="9"/>
    </row>
    <row r="604" spans="1:5" s="8" customFormat="1" ht="15" customHeight="1">
      <c r="A604" s="7"/>
      <c r="B604" s="12"/>
      <c r="C604" s="34"/>
      <c r="E604" s="9"/>
    </row>
    <row r="605" spans="1:5" s="8" customFormat="1" ht="15" customHeight="1">
      <c r="A605" s="7"/>
      <c r="B605" s="13"/>
      <c r="C605" s="40"/>
      <c r="E605" s="9"/>
    </row>
    <row r="606" spans="1:5" s="8" customFormat="1" ht="15" customHeight="1">
      <c r="A606" s="7"/>
      <c r="B606" s="14"/>
      <c r="C606" s="40"/>
      <c r="E606" s="9"/>
    </row>
    <row r="607" spans="1:5" s="8" customFormat="1" ht="15" customHeight="1">
      <c r="A607" s="28"/>
      <c r="B607" s="12"/>
      <c r="C607" s="34"/>
      <c r="E607" s="9"/>
    </row>
    <row r="608" spans="1:5" s="8" customFormat="1" ht="15" customHeight="1">
      <c r="A608" s="7"/>
      <c r="B608" s="12"/>
      <c r="C608" s="34"/>
      <c r="E608" s="9"/>
    </row>
    <row r="609" spans="1:5" s="8" customFormat="1" ht="15" customHeight="1">
      <c r="A609" s="28"/>
      <c r="B609" s="12"/>
      <c r="C609" s="34"/>
      <c r="E609" s="9"/>
    </row>
    <row r="610" spans="1:5" s="8" customFormat="1" ht="15" customHeight="1">
      <c r="A610" s="7"/>
      <c r="B610" s="12"/>
      <c r="C610" s="34"/>
      <c r="E610" s="9"/>
    </row>
    <row r="611" spans="1:5" s="8" customFormat="1" ht="15" customHeight="1">
      <c r="A611" s="28"/>
      <c r="B611" s="12"/>
      <c r="C611" s="34"/>
      <c r="E611" s="9"/>
    </row>
    <row r="612" spans="1:5" s="8" customFormat="1" ht="15" customHeight="1">
      <c r="A612" s="7"/>
      <c r="B612" s="12"/>
      <c r="C612" s="34"/>
      <c r="E612" s="9"/>
    </row>
    <row r="613" spans="1:5" s="8" customFormat="1" ht="15" customHeight="1">
      <c r="A613" s="28"/>
      <c r="B613" s="12"/>
      <c r="C613" s="34"/>
      <c r="E613" s="9"/>
    </row>
    <row r="614" spans="1:5" s="8" customFormat="1" ht="15" customHeight="1">
      <c r="A614" s="7"/>
      <c r="B614" s="12"/>
      <c r="C614" s="34"/>
      <c r="E614" s="9"/>
    </row>
    <row r="615" spans="1:5" s="8" customFormat="1" ht="15" customHeight="1">
      <c r="A615" s="28"/>
      <c r="B615" s="12"/>
      <c r="C615" s="34"/>
      <c r="E615" s="9"/>
    </row>
    <row r="616" spans="1:5" s="8" customFormat="1" ht="15" customHeight="1">
      <c r="A616" s="7"/>
      <c r="B616" s="12"/>
      <c r="C616" s="34"/>
      <c r="E616" s="9"/>
    </row>
    <row r="617" spans="1:5" s="8" customFormat="1" ht="15" customHeight="1">
      <c r="A617" s="28"/>
      <c r="B617" s="12"/>
      <c r="C617" s="34"/>
      <c r="E617" s="9"/>
    </row>
    <row r="618" spans="1:5" s="8" customFormat="1" ht="15" customHeight="1">
      <c r="A618" s="7"/>
      <c r="B618" s="12"/>
      <c r="C618" s="34"/>
      <c r="E618" s="9"/>
    </row>
    <row r="619" spans="1:5" s="8" customFormat="1" ht="15" customHeight="1">
      <c r="A619" s="28"/>
      <c r="B619" s="12"/>
      <c r="C619" s="34"/>
      <c r="E619" s="9"/>
    </row>
    <row r="620" spans="1:5" s="8" customFormat="1" ht="15" customHeight="1">
      <c r="A620" s="7"/>
      <c r="B620" s="12"/>
      <c r="C620" s="34"/>
      <c r="E620" s="9"/>
    </row>
    <row r="621" spans="1:5" s="8" customFormat="1" ht="15" customHeight="1">
      <c r="A621" s="28"/>
      <c r="B621" s="12"/>
      <c r="C621" s="34"/>
      <c r="E621" s="9"/>
    </row>
    <row r="622" spans="1:5" s="8" customFormat="1" ht="15" customHeight="1">
      <c r="A622" s="7"/>
      <c r="B622" s="12"/>
      <c r="C622" s="34"/>
      <c r="E622" s="9"/>
    </row>
    <row r="623" spans="1:5" s="8" customFormat="1" ht="15" customHeight="1">
      <c r="A623" s="28"/>
      <c r="B623" s="12"/>
      <c r="C623" s="34"/>
      <c r="E623" s="9"/>
    </row>
    <row r="624" spans="1:5" s="8" customFormat="1" ht="15" customHeight="1">
      <c r="A624" s="7"/>
      <c r="B624" s="12"/>
      <c r="C624" s="34"/>
      <c r="E624" s="9"/>
    </row>
    <row r="625" spans="1:5" s="8" customFormat="1" ht="15" customHeight="1">
      <c r="A625" s="28"/>
      <c r="B625" s="12"/>
      <c r="C625" s="34"/>
      <c r="E625" s="9"/>
    </row>
    <row r="626" spans="1:5" s="8" customFormat="1" ht="15" customHeight="1">
      <c r="A626" s="28"/>
      <c r="B626" s="14"/>
      <c r="C626" s="40"/>
      <c r="E626" s="9"/>
    </row>
    <row r="627" spans="1:5" s="8" customFormat="1" ht="15" customHeight="1">
      <c r="A627" s="28"/>
      <c r="B627" s="12"/>
      <c r="C627" s="34"/>
      <c r="E627" s="9"/>
    </row>
    <row r="628" spans="1:5" s="8" customFormat="1" ht="15" customHeight="1">
      <c r="A628" s="28"/>
      <c r="B628" s="12"/>
      <c r="C628" s="34"/>
      <c r="E628" s="9"/>
    </row>
    <row r="629" spans="1:5" s="8" customFormat="1" ht="15" customHeight="1">
      <c r="A629" s="28"/>
      <c r="B629" s="12"/>
      <c r="C629" s="34"/>
      <c r="E629" s="9"/>
    </row>
    <row r="630" spans="1:5" s="8" customFormat="1" ht="15" customHeight="1">
      <c r="A630" s="28"/>
      <c r="B630" s="12"/>
      <c r="C630" s="34"/>
      <c r="E630" s="9"/>
    </row>
    <row r="631" spans="1:5" s="8" customFormat="1" ht="15" customHeight="1">
      <c r="A631" s="28"/>
      <c r="B631" s="12"/>
      <c r="C631" s="34"/>
      <c r="E631" s="9"/>
    </row>
    <row r="632" spans="1:5" s="8" customFormat="1" ht="15" customHeight="1">
      <c r="A632" s="28"/>
      <c r="B632" s="12"/>
      <c r="C632" s="34"/>
      <c r="E632" s="9"/>
    </row>
    <row r="633" spans="1:5" s="8" customFormat="1" ht="15" customHeight="1">
      <c r="A633" s="7"/>
      <c r="B633" s="29"/>
      <c r="C633" s="33"/>
      <c r="E633" s="9"/>
    </row>
    <row r="634" s="8" customFormat="1" ht="15" customHeight="1">
      <c r="C634" s="41"/>
    </row>
    <row r="635" s="8" customFormat="1" ht="15" customHeight="1">
      <c r="C635" s="41"/>
    </row>
    <row r="636" s="8" customFormat="1" ht="15" customHeight="1">
      <c r="C636" s="41"/>
    </row>
    <row r="637" s="8" customFormat="1" ht="15" customHeight="1">
      <c r="C637" s="41"/>
    </row>
    <row r="638" s="8" customFormat="1" ht="15" customHeight="1">
      <c r="C638" s="41"/>
    </row>
    <row r="639" s="8" customFormat="1" ht="15" customHeight="1">
      <c r="C639" s="41"/>
    </row>
    <row r="640" s="8" customFormat="1" ht="15" customHeight="1">
      <c r="C640" s="41"/>
    </row>
    <row r="641" s="8" customFormat="1" ht="15" customHeight="1">
      <c r="C641" s="41"/>
    </row>
    <row r="642" s="8" customFormat="1" ht="15" customHeight="1">
      <c r="C642" s="41"/>
    </row>
    <row r="643" s="8" customFormat="1" ht="15" customHeight="1">
      <c r="C643" s="41"/>
    </row>
    <row r="644" s="8" customFormat="1" ht="15" customHeight="1">
      <c r="C644" s="41"/>
    </row>
    <row r="645" s="8" customFormat="1" ht="15" customHeight="1">
      <c r="C645" s="41"/>
    </row>
    <row r="646" s="8" customFormat="1" ht="15" customHeight="1">
      <c r="C646" s="41"/>
    </row>
    <row r="647" s="8" customFormat="1" ht="15" customHeight="1">
      <c r="C647" s="41"/>
    </row>
    <row r="648" s="8" customFormat="1" ht="15" customHeight="1">
      <c r="C648" s="41"/>
    </row>
    <row r="649" s="8" customFormat="1" ht="15" customHeight="1">
      <c r="C649" s="41"/>
    </row>
    <row r="650" s="8" customFormat="1" ht="15" customHeight="1">
      <c r="C650" s="41"/>
    </row>
    <row r="651" s="8" customFormat="1" ht="15" customHeight="1">
      <c r="C651" s="41"/>
    </row>
    <row r="652" s="8" customFormat="1" ht="15" customHeight="1">
      <c r="C652" s="41"/>
    </row>
    <row r="653" s="8" customFormat="1" ht="15" customHeight="1">
      <c r="C653" s="41"/>
    </row>
    <row r="654" s="8" customFormat="1" ht="15" customHeight="1">
      <c r="C654" s="41"/>
    </row>
    <row r="655" s="8" customFormat="1" ht="15" customHeight="1">
      <c r="C655" s="41"/>
    </row>
    <row r="656" s="8" customFormat="1" ht="15" customHeight="1">
      <c r="C656" s="41"/>
    </row>
    <row r="657" s="8" customFormat="1" ht="15" customHeight="1">
      <c r="C657" s="41"/>
    </row>
    <row r="658" s="8" customFormat="1" ht="15" customHeight="1">
      <c r="C658" s="41"/>
    </row>
    <row r="659" s="8" customFormat="1" ht="15" customHeight="1">
      <c r="C659" s="41"/>
    </row>
    <row r="660" s="8" customFormat="1" ht="15" customHeight="1">
      <c r="C660" s="41"/>
    </row>
    <row r="661" s="8" customFormat="1" ht="15" customHeight="1">
      <c r="C661" s="41"/>
    </row>
    <row r="662" s="8" customFormat="1" ht="15" customHeight="1">
      <c r="C662" s="41"/>
    </row>
    <row r="663" s="8" customFormat="1" ht="15" customHeight="1">
      <c r="C663" s="41"/>
    </row>
    <row r="664" s="8" customFormat="1" ht="15" customHeight="1">
      <c r="C664" s="41"/>
    </row>
    <row r="665" s="8" customFormat="1" ht="15" customHeight="1">
      <c r="C665" s="41"/>
    </row>
    <row r="666" s="8" customFormat="1" ht="15" customHeight="1">
      <c r="C666" s="41"/>
    </row>
    <row r="667" s="8" customFormat="1" ht="15" customHeight="1">
      <c r="C667" s="41"/>
    </row>
    <row r="668" s="8" customFormat="1" ht="15" customHeight="1">
      <c r="C668" s="41"/>
    </row>
    <row r="669" s="8" customFormat="1" ht="15" customHeight="1">
      <c r="C669" s="41"/>
    </row>
    <row r="670" s="8" customFormat="1" ht="15" customHeight="1">
      <c r="C670" s="41"/>
    </row>
    <row r="671" s="8" customFormat="1" ht="15" customHeight="1">
      <c r="C671" s="41"/>
    </row>
    <row r="672" s="8" customFormat="1" ht="15" customHeight="1">
      <c r="C672" s="41"/>
    </row>
    <row r="673" s="8" customFormat="1" ht="15" customHeight="1">
      <c r="C673" s="41"/>
    </row>
    <row r="674" s="8" customFormat="1" ht="15" customHeight="1">
      <c r="C674" s="41"/>
    </row>
    <row r="675" s="8" customFormat="1" ht="15" customHeight="1">
      <c r="C675" s="41"/>
    </row>
    <row r="676" s="8" customFormat="1" ht="15" customHeight="1">
      <c r="C676" s="41"/>
    </row>
    <row r="677" s="8" customFormat="1" ht="15" customHeight="1">
      <c r="C677" s="41"/>
    </row>
    <row r="678" s="8" customFormat="1" ht="15" customHeight="1">
      <c r="C678" s="41"/>
    </row>
    <row r="679" s="8" customFormat="1" ht="15" customHeight="1">
      <c r="C679" s="41"/>
    </row>
    <row r="680" s="8" customFormat="1" ht="15" customHeight="1">
      <c r="C680" s="41"/>
    </row>
    <row r="681" s="8" customFormat="1" ht="15" customHeight="1">
      <c r="C681" s="41"/>
    </row>
    <row r="682" s="8" customFormat="1" ht="15" customHeight="1">
      <c r="C682" s="41"/>
    </row>
    <row r="683" s="8" customFormat="1" ht="15" customHeight="1">
      <c r="C683" s="41"/>
    </row>
    <row r="684" s="8" customFormat="1" ht="15" customHeight="1">
      <c r="C684" s="41"/>
    </row>
    <row r="685" s="8" customFormat="1" ht="15" customHeight="1">
      <c r="C685" s="41"/>
    </row>
    <row r="686" s="8" customFormat="1" ht="15" customHeight="1">
      <c r="C686" s="41"/>
    </row>
    <row r="687" s="8" customFormat="1" ht="15" customHeight="1">
      <c r="C687" s="41"/>
    </row>
    <row r="688" s="8" customFormat="1" ht="15" customHeight="1">
      <c r="C688" s="41"/>
    </row>
    <row r="689" s="8" customFormat="1" ht="15" customHeight="1">
      <c r="C689" s="41"/>
    </row>
    <row r="690" s="8" customFormat="1" ht="15" customHeight="1">
      <c r="C690" s="41"/>
    </row>
    <row r="691" s="8" customFormat="1" ht="15" customHeight="1">
      <c r="C691" s="41"/>
    </row>
    <row r="692" s="8" customFormat="1" ht="15" customHeight="1">
      <c r="C692" s="41"/>
    </row>
    <row r="693" s="8" customFormat="1" ht="15" customHeight="1">
      <c r="C693" s="41"/>
    </row>
    <row r="694" s="8" customFormat="1" ht="15" customHeight="1">
      <c r="C694" s="41"/>
    </row>
    <row r="695" s="8" customFormat="1" ht="15" customHeight="1">
      <c r="C695" s="41"/>
    </row>
    <row r="696" s="8" customFormat="1" ht="15" customHeight="1">
      <c r="C696" s="41"/>
    </row>
    <row r="697" s="8" customFormat="1" ht="15" customHeight="1">
      <c r="C697" s="41"/>
    </row>
    <row r="698" s="8" customFormat="1" ht="15" customHeight="1">
      <c r="C698" s="41"/>
    </row>
    <row r="699" s="8" customFormat="1" ht="15" customHeight="1">
      <c r="C699" s="41"/>
    </row>
    <row r="700" s="8" customFormat="1" ht="15" customHeight="1">
      <c r="C700" s="41"/>
    </row>
    <row r="701" s="8" customFormat="1" ht="15" customHeight="1">
      <c r="C701" s="41"/>
    </row>
    <row r="702" s="8" customFormat="1" ht="15" customHeight="1">
      <c r="C702" s="41"/>
    </row>
    <row r="703" s="8" customFormat="1" ht="15" customHeight="1">
      <c r="C703" s="41"/>
    </row>
    <row r="704" s="8" customFormat="1" ht="15" customHeight="1">
      <c r="C704" s="41"/>
    </row>
    <row r="705" s="8" customFormat="1" ht="15" customHeight="1">
      <c r="C705" s="41"/>
    </row>
    <row r="706" s="8" customFormat="1" ht="15" customHeight="1">
      <c r="C706" s="41"/>
    </row>
    <row r="707" s="8" customFormat="1" ht="15" customHeight="1">
      <c r="C707" s="41"/>
    </row>
    <row r="708" s="8" customFormat="1" ht="15" customHeight="1">
      <c r="C708" s="41"/>
    </row>
    <row r="709" s="8" customFormat="1" ht="15" customHeight="1">
      <c r="C709" s="41"/>
    </row>
    <row r="710" s="8" customFormat="1" ht="15" customHeight="1">
      <c r="C710" s="41"/>
    </row>
    <row r="711" s="8" customFormat="1" ht="15" customHeight="1">
      <c r="C711" s="41"/>
    </row>
    <row r="712" s="8" customFormat="1" ht="15" customHeight="1">
      <c r="C712" s="41"/>
    </row>
    <row r="713" s="8" customFormat="1" ht="15" customHeight="1">
      <c r="C713" s="41"/>
    </row>
    <row r="714" s="8" customFormat="1" ht="15" customHeight="1">
      <c r="C714" s="41"/>
    </row>
    <row r="715" s="8" customFormat="1" ht="15" customHeight="1">
      <c r="C715" s="41"/>
    </row>
    <row r="716" s="8" customFormat="1" ht="15" customHeight="1">
      <c r="C716" s="41"/>
    </row>
    <row r="717" s="8" customFormat="1" ht="15" customHeight="1">
      <c r="C717" s="41"/>
    </row>
    <row r="718" s="8" customFormat="1" ht="15" customHeight="1">
      <c r="C718" s="41"/>
    </row>
    <row r="719" s="8" customFormat="1" ht="15" customHeight="1">
      <c r="C719" s="41"/>
    </row>
    <row r="720" s="8" customFormat="1" ht="12.75">
      <c r="C720" s="41"/>
    </row>
    <row r="721" s="8" customFormat="1" ht="12.75">
      <c r="C721" s="41"/>
    </row>
    <row r="722" s="8" customFormat="1" ht="12.75">
      <c r="C722" s="41"/>
    </row>
    <row r="723" s="8" customFormat="1" ht="12.75">
      <c r="C723" s="41"/>
    </row>
    <row r="724" s="8" customFormat="1" ht="12.75">
      <c r="C724" s="41"/>
    </row>
    <row r="725" s="8" customFormat="1" ht="12.75">
      <c r="C725" s="41"/>
    </row>
    <row r="726" s="8" customFormat="1" ht="12.75">
      <c r="C726" s="41"/>
    </row>
    <row r="727" s="8" customFormat="1" ht="12.75">
      <c r="C727" s="41"/>
    </row>
    <row r="728" s="8" customFormat="1" ht="12.75">
      <c r="C728" s="41"/>
    </row>
    <row r="729" s="8" customFormat="1" ht="12.75">
      <c r="C729" s="41"/>
    </row>
    <row r="730" s="8" customFormat="1" ht="12.75">
      <c r="C730" s="41"/>
    </row>
    <row r="731" s="8" customFormat="1" ht="12.75">
      <c r="C731" s="41"/>
    </row>
    <row r="732" s="8" customFormat="1" ht="12.75">
      <c r="C732" s="41"/>
    </row>
    <row r="733" s="8" customFormat="1" ht="12.75">
      <c r="C733" s="41"/>
    </row>
    <row r="734" s="8" customFormat="1" ht="12.75">
      <c r="C734" s="41"/>
    </row>
    <row r="735" s="8" customFormat="1" ht="12.75">
      <c r="C735" s="41"/>
    </row>
    <row r="736" s="8" customFormat="1" ht="12.75">
      <c r="C736" s="41"/>
    </row>
    <row r="737" s="8" customFormat="1" ht="12.75">
      <c r="C737" s="41"/>
    </row>
    <row r="738" s="8" customFormat="1" ht="12.75">
      <c r="C738" s="41"/>
    </row>
    <row r="739" s="8" customFormat="1" ht="12.75">
      <c r="C739" s="41"/>
    </row>
    <row r="740" s="8" customFormat="1" ht="12.75">
      <c r="C740" s="41"/>
    </row>
    <row r="741" s="8" customFormat="1" ht="12.75">
      <c r="C741" s="41"/>
    </row>
    <row r="742" s="8" customFormat="1" ht="12.75">
      <c r="C742" s="41"/>
    </row>
    <row r="743" s="8" customFormat="1" ht="12.75">
      <c r="C743" s="41"/>
    </row>
    <row r="744" s="8" customFormat="1" ht="12.75">
      <c r="C744" s="41"/>
    </row>
    <row r="745" s="8" customFormat="1" ht="12.75">
      <c r="C745" s="41"/>
    </row>
    <row r="746" s="8" customFormat="1" ht="12.75">
      <c r="C746" s="41"/>
    </row>
    <row r="747" s="8" customFormat="1" ht="12.75">
      <c r="C747" s="41"/>
    </row>
    <row r="748" s="8" customFormat="1" ht="12.75">
      <c r="C748" s="41"/>
    </row>
    <row r="749" s="8" customFormat="1" ht="12.75">
      <c r="C749" s="41"/>
    </row>
    <row r="750" s="8" customFormat="1" ht="12.75">
      <c r="C750" s="41"/>
    </row>
    <row r="751" s="8" customFormat="1" ht="12.75">
      <c r="C751" s="41"/>
    </row>
    <row r="752" s="8" customFormat="1" ht="12.75">
      <c r="C752" s="41"/>
    </row>
    <row r="753" s="8" customFormat="1" ht="12.75">
      <c r="C753" s="41"/>
    </row>
    <row r="754" s="8" customFormat="1" ht="12.75">
      <c r="C754" s="41"/>
    </row>
    <row r="755" s="8" customFormat="1" ht="12.75">
      <c r="C755" s="41"/>
    </row>
    <row r="756" s="8" customFormat="1" ht="12.75">
      <c r="C756" s="41"/>
    </row>
    <row r="757" s="8" customFormat="1" ht="12.75">
      <c r="C757" s="41"/>
    </row>
    <row r="758" s="8" customFormat="1" ht="12.75">
      <c r="C758" s="41"/>
    </row>
    <row r="759" s="8" customFormat="1" ht="12.75">
      <c r="C759" s="41"/>
    </row>
    <row r="760" s="8" customFormat="1" ht="12.75">
      <c r="C760" s="41"/>
    </row>
    <row r="761" s="8" customFormat="1" ht="12.75">
      <c r="C761" s="41"/>
    </row>
    <row r="762" s="8" customFormat="1" ht="12.75">
      <c r="C762" s="41"/>
    </row>
    <row r="763" s="8" customFormat="1" ht="12.75">
      <c r="C763" s="41"/>
    </row>
    <row r="764" s="8" customFormat="1" ht="12.75">
      <c r="C764" s="41"/>
    </row>
    <row r="765" s="8" customFormat="1" ht="12.75">
      <c r="C765" s="41"/>
    </row>
    <row r="766" s="8" customFormat="1" ht="12.75">
      <c r="C766" s="41"/>
    </row>
    <row r="767" s="8" customFormat="1" ht="12.75">
      <c r="C767" s="41"/>
    </row>
    <row r="768" s="8" customFormat="1" ht="12.75">
      <c r="C768" s="41"/>
    </row>
    <row r="769" s="8" customFormat="1" ht="12.75">
      <c r="C769" s="41"/>
    </row>
    <row r="770" s="8" customFormat="1" ht="12.75">
      <c r="C770" s="41"/>
    </row>
    <row r="771" s="8" customFormat="1" ht="12.75">
      <c r="C771" s="41"/>
    </row>
    <row r="772" s="8" customFormat="1" ht="12.75">
      <c r="C772" s="41"/>
    </row>
    <row r="773" s="8" customFormat="1" ht="12.75">
      <c r="C773" s="41"/>
    </row>
    <row r="774" s="8" customFormat="1" ht="12.75">
      <c r="C774" s="41"/>
    </row>
    <row r="775" s="8" customFormat="1" ht="12.75">
      <c r="C775" s="41"/>
    </row>
    <row r="776" s="8" customFormat="1" ht="12.75">
      <c r="C776" s="41"/>
    </row>
    <row r="777" s="8" customFormat="1" ht="12.75">
      <c r="C777" s="41"/>
    </row>
    <row r="778" s="8" customFormat="1" ht="12.75">
      <c r="C778" s="41"/>
    </row>
    <row r="779" s="8" customFormat="1" ht="12.75">
      <c r="C779" s="41"/>
    </row>
    <row r="780" s="8" customFormat="1" ht="12.75">
      <c r="C780" s="41"/>
    </row>
    <row r="781" s="8" customFormat="1" ht="12.75">
      <c r="C781" s="41"/>
    </row>
    <row r="782" s="8" customFormat="1" ht="12.75">
      <c r="C782" s="41"/>
    </row>
    <row r="783" s="8" customFormat="1" ht="12.75">
      <c r="C783" s="41"/>
    </row>
    <row r="784" s="8" customFormat="1" ht="12.75">
      <c r="C784" s="41"/>
    </row>
    <row r="785" s="8" customFormat="1" ht="12.75">
      <c r="C785" s="41"/>
    </row>
    <row r="786" s="8" customFormat="1" ht="12.75">
      <c r="C786" s="41"/>
    </row>
    <row r="787" s="8" customFormat="1" ht="12.75">
      <c r="C787" s="41"/>
    </row>
    <row r="788" s="8" customFormat="1" ht="12.75">
      <c r="C788" s="41"/>
    </row>
    <row r="789" s="8" customFormat="1" ht="12.75">
      <c r="C789" s="41"/>
    </row>
    <row r="790" s="8" customFormat="1" ht="12.75">
      <c r="C790" s="41"/>
    </row>
    <row r="791" s="8" customFormat="1" ht="12.75">
      <c r="C791" s="41"/>
    </row>
    <row r="792" s="8" customFormat="1" ht="12.75">
      <c r="C792" s="41"/>
    </row>
    <row r="793" s="8" customFormat="1" ht="12.75">
      <c r="C793" s="41"/>
    </row>
    <row r="794" s="8" customFormat="1" ht="12.75">
      <c r="C794" s="41"/>
    </row>
    <row r="795" s="8" customFormat="1" ht="12.75">
      <c r="C795" s="41"/>
    </row>
    <row r="796" s="8" customFormat="1" ht="12.75">
      <c r="C796" s="41"/>
    </row>
    <row r="797" s="8" customFormat="1" ht="12.75">
      <c r="C797" s="41"/>
    </row>
    <row r="798" s="8" customFormat="1" ht="12.75">
      <c r="C798" s="41"/>
    </row>
    <row r="799" s="8" customFormat="1" ht="12.75">
      <c r="C799" s="41"/>
    </row>
    <row r="800" s="8" customFormat="1" ht="12.75">
      <c r="C800" s="41"/>
    </row>
    <row r="801" s="8" customFormat="1" ht="12.75">
      <c r="C801" s="41"/>
    </row>
    <row r="802" s="8" customFormat="1" ht="12.75">
      <c r="C802" s="41"/>
    </row>
    <row r="803" s="8" customFormat="1" ht="12.75">
      <c r="C803" s="41"/>
    </row>
    <row r="804" s="8" customFormat="1" ht="12.75">
      <c r="C804" s="41"/>
    </row>
    <row r="805" s="8" customFormat="1" ht="12.75">
      <c r="C805" s="41"/>
    </row>
    <row r="806" s="8" customFormat="1" ht="12.75">
      <c r="C806" s="41"/>
    </row>
    <row r="807" s="8" customFormat="1" ht="12.75">
      <c r="C807" s="41"/>
    </row>
    <row r="808" s="8" customFormat="1" ht="12.75">
      <c r="C808" s="41"/>
    </row>
    <row r="809" s="8" customFormat="1" ht="12.75">
      <c r="C809" s="41"/>
    </row>
    <row r="810" s="8" customFormat="1" ht="12.75">
      <c r="C810" s="41"/>
    </row>
    <row r="811" s="8" customFormat="1" ht="12.75">
      <c r="C811" s="41"/>
    </row>
    <row r="812" s="8" customFormat="1" ht="12.75">
      <c r="C812" s="41"/>
    </row>
    <row r="813" s="8" customFormat="1" ht="12.75">
      <c r="C813" s="41"/>
    </row>
    <row r="814" s="8" customFormat="1" ht="12.75">
      <c r="C814" s="41"/>
    </row>
    <row r="815" s="8" customFormat="1" ht="12.75">
      <c r="C815" s="41"/>
    </row>
    <row r="816" s="8" customFormat="1" ht="12.75">
      <c r="C816" s="41"/>
    </row>
    <row r="817" s="8" customFormat="1" ht="12.75">
      <c r="C817" s="41"/>
    </row>
    <row r="818" s="8" customFormat="1" ht="12.75">
      <c r="C818" s="41"/>
    </row>
    <row r="819" s="8" customFormat="1" ht="12.75">
      <c r="C819" s="41"/>
    </row>
    <row r="820" s="8" customFormat="1" ht="12.75">
      <c r="C820" s="41"/>
    </row>
    <row r="821" s="8" customFormat="1" ht="12.75">
      <c r="C821" s="41"/>
    </row>
    <row r="822" s="8" customFormat="1" ht="12.75">
      <c r="C822" s="41"/>
    </row>
    <row r="823" s="8" customFormat="1" ht="12.75">
      <c r="C823" s="41"/>
    </row>
    <row r="824" s="8" customFormat="1" ht="12.75">
      <c r="C824" s="41"/>
    </row>
    <row r="825" s="8" customFormat="1" ht="12.75">
      <c r="C825" s="41"/>
    </row>
    <row r="826" s="8" customFormat="1" ht="12.75">
      <c r="C826" s="41"/>
    </row>
    <row r="827" s="8" customFormat="1" ht="12.75">
      <c r="C827" s="41"/>
    </row>
    <row r="828" s="8" customFormat="1" ht="12.75">
      <c r="C828" s="41"/>
    </row>
    <row r="829" s="8" customFormat="1" ht="12.75">
      <c r="C829" s="41"/>
    </row>
    <row r="830" s="8" customFormat="1" ht="12.75">
      <c r="C830" s="41"/>
    </row>
    <row r="831" s="8" customFormat="1" ht="12.75">
      <c r="C831" s="41"/>
    </row>
    <row r="832" s="8" customFormat="1" ht="12.75">
      <c r="C832" s="41"/>
    </row>
    <row r="833" s="8" customFormat="1" ht="12.75">
      <c r="C833" s="41"/>
    </row>
    <row r="834" s="8" customFormat="1" ht="12.75">
      <c r="C834" s="41"/>
    </row>
    <row r="835" s="8" customFormat="1" ht="12.75">
      <c r="C835" s="41"/>
    </row>
    <row r="836" s="8" customFormat="1" ht="12.75">
      <c r="C836" s="41"/>
    </row>
    <row r="837" s="8" customFormat="1" ht="12.75">
      <c r="C837" s="41"/>
    </row>
    <row r="838" s="8" customFormat="1" ht="12.75">
      <c r="C838" s="41"/>
    </row>
    <row r="839" s="8" customFormat="1" ht="12.75">
      <c r="C839" s="41"/>
    </row>
    <row r="840" s="8" customFormat="1" ht="12.75">
      <c r="C840" s="41"/>
    </row>
    <row r="841" s="8" customFormat="1" ht="12.75">
      <c r="C841" s="41"/>
    </row>
    <row r="842" s="8" customFormat="1" ht="12.75">
      <c r="C842" s="41"/>
    </row>
    <row r="843" s="8" customFormat="1" ht="12.75">
      <c r="C843" s="41"/>
    </row>
    <row r="844" s="8" customFormat="1" ht="12.75">
      <c r="C844" s="41"/>
    </row>
    <row r="845" s="8" customFormat="1" ht="12.75">
      <c r="C845" s="41"/>
    </row>
    <row r="846" s="8" customFormat="1" ht="12.75">
      <c r="C846" s="41"/>
    </row>
    <row r="847" s="8" customFormat="1" ht="12.75">
      <c r="C847" s="41"/>
    </row>
    <row r="848" s="8" customFormat="1" ht="12.75">
      <c r="C848" s="41"/>
    </row>
    <row r="849" s="8" customFormat="1" ht="12.75">
      <c r="C849" s="41"/>
    </row>
    <row r="850" s="8" customFormat="1" ht="12.75">
      <c r="C850" s="41"/>
    </row>
    <row r="851" s="8" customFormat="1" ht="12.75">
      <c r="C851" s="41"/>
    </row>
    <row r="852" s="8" customFormat="1" ht="12.75">
      <c r="C852" s="41"/>
    </row>
    <row r="853" s="8" customFormat="1" ht="12.75">
      <c r="C853" s="41"/>
    </row>
    <row r="854" s="8" customFormat="1" ht="12.75">
      <c r="C854" s="41"/>
    </row>
    <row r="855" s="8" customFormat="1" ht="12.75">
      <c r="C855" s="41"/>
    </row>
    <row r="856" s="8" customFormat="1" ht="12.75">
      <c r="C856" s="41"/>
    </row>
    <row r="857" s="8" customFormat="1" ht="12.75">
      <c r="C857" s="41"/>
    </row>
    <row r="858" s="8" customFormat="1" ht="12.75">
      <c r="C858" s="41"/>
    </row>
    <row r="859" s="8" customFormat="1" ht="12.75">
      <c r="C859" s="41"/>
    </row>
    <row r="860" s="8" customFormat="1" ht="12.75">
      <c r="C860" s="41"/>
    </row>
    <row r="861" s="8" customFormat="1" ht="12.75">
      <c r="C861" s="41"/>
    </row>
    <row r="862" s="8" customFormat="1" ht="12.75">
      <c r="C862" s="41"/>
    </row>
    <row r="863" s="8" customFormat="1" ht="12.75">
      <c r="C863" s="41"/>
    </row>
    <row r="864" s="8" customFormat="1" ht="12.75">
      <c r="C864" s="41"/>
    </row>
    <row r="865" s="8" customFormat="1" ht="12.75">
      <c r="C865" s="41"/>
    </row>
    <row r="866" s="8" customFormat="1" ht="12.75">
      <c r="C866" s="41"/>
    </row>
    <row r="867" s="8" customFormat="1" ht="12.75">
      <c r="C867" s="41"/>
    </row>
    <row r="868" s="8" customFormat="1" ht="12.75">
      <c r="C868" s="41"/>
    </row>
    <row r="869" s="8" customFormat="1" ht="12.75">
      <c r="C869" s="41"/>
    </row>
    <row r="870" s="8" customFormat="1" ht="12.75">
      <c r="C870" s="41"/>
    </row>
    <row r="871" s="8" customFormat="1" ht="12.75">
      <c r="C871" s="41"/>
    </row>
    <row r="872" s="8" customFormat="1" ht="12.75">
      <c r="C872" s="41"/>
    </row>
    <row r="873" s="8" customFormat="1" ht="12.75">
      <c r="C873" s="41"/>
    </row>
    <row r="874" s="8" customFormat="1" ht="12.75">
      <c r="C874" s="41"/>
    </row>
    <row r="875" s="8" customFormat="1" ht="12.75">
      <c r="C875" s="41"/>
    </row>
    <row r="876" s="8" customFormat="1" ht="12.75">
      <c r="C876" s="41"/>
    </row>
    <row r="877" s="8" customFormat="1" ht="12.75">
      <c r="C877" s="41"/>
    </row>
    <row r="878" s="8" customFormat="1" ht="12.75">
      <c r="C878" s="41"/>
    </row>
    <row r="879" s="8" customFormat="1" ht="12.75">
      <c r="C879" s="41"/>
    </row>
    <row r="880" s="8" customFormat="1" ht="12.75">
      <c r="C880" s="41"/>
    </row>
    <row r="881" s="8" customFormat="1" ht="12.75">
      <c r="C881" s="41"/>
    </row>
    <row r="882" s="8" customFormat="1" ht="12.75">
      <c r="C882" s="41"/>
    </row>
    <row r="883" s="8" customFormat="1" ht="12.75">
      <c r="C883" s="41"/>
    </row>
    <row r="884" s="8" customFormat="1" ht="12.75">
      <c r="C884" s="41"/>
    </row>
    <row r="885" s="8" customFormat="1" ht="12.75">
      <c r="C885" s="41"/>
    </row>
    <row r="886" s="8" customFormat="1" ht="12.75">
      <c r="C886" s="41"/>
    </row>
    <row r="887" s="8" customFormat="1" ht="12.75">
      <c r="C887" s="41"/>
    </row>
    <row r="888" s="8" customFormat="1" ht="12.75">
      <c r="C888" s="41"/>
    </row>
    <row r="889" s="8" customFormat="1" ht="12.75">
      <c r="C889" s="41"/>
    </row>
    <row r="890" s="8" customFormat="1" ht="12.75">
      <c r="C890" s="41"/>
    </row>
    <row r="891" s="8" customFormat="1" ht="12.75">
      <c r="C891" s="41"/>
    </row>
    <row r="892" s="8" customFormat="1" ht="12.75">
      <c r="C892" s="41"/>
    </row>
    <row r="893" s="8" customFormat="1" ht="12.75">
      <c r="C893" s="41"/>
    </row>
    <row r="894" s="8" customFormat="1" ht="12.75">
      <c r="C894" s="41"/>
    </row>
    <row r="895" s="8" customFormat="1" ht="12.75">
      <c r="C895" s="41"/>
    </row>
    <row r="896" s="8" customFormat="1" ht="12.75">
      <c r="C896" s="41"/>
    </row>
    <row r="897" s="8" customFormat="1" ht="12.75">
      <c r="C897" s="41"/>
    </row>
    <row r="898" s="8" customFormat="1" ht="12.75">
      <c r="C898" s="41"/>
    </row>
    <row r="899" s="8" customFormat="1" ht="12.75">
      <c r="C899" s="41"/>
    </row>
    <row r="900" s="8" customFormat="1" ht="12.75">
      <c r="C900" s="41"/>
    </row>
    <row r="901" s="8" customFormat="1" ht="12.75">
      <c r="C901" s="41"/>
    </row>
    <row r="902" s="8" customFormat="1" ht="12.75">
      <c r="C902" s="41"/>
    </row>
    <row r="903" s="8" customFormat="1" ht="12.75">
      <c r="C903" s="41"/>
    </row>
    <row r="904" s="8" customFormat="1" ht="12.75">
      <c r="C904" s="41"/>
    </row>
    <row r="905" s="8" customFormat="1" ht="12.75">
      <c r="C905" s="41"/>
    </row>
    <row r="906" s="8" customFormat="1" ht="12.75">
      <c r="C906" s="41"/>
    </row>
    <row r="907" s="8" customFormat="1" ht="12.75">
      <c r="C907" s="41"/>
    </row>
    <row r="908" s="8" customFormat="1" ht="12.75">
      <c r="C908" s="41"/>
    </row>
  </sheetData>
  <sheetProtection/>
  <mergeCells count="7">
    <mergeCell ref="E1:F3"/>
    <mergeCell ref="B236:F239"/>
    <mergeCell ref="A4:F4"/>
    <mergeCell ref="A5:F5"/>
    <mergeCell ref="A7:A8"/>
    <mergeCell ref="D7:D8"/>
    <mergeCell ref="E7:F7"/>
  </mergeCells>
  <printOptions/>
  <pageMargins left="0" right="0" top="0" bottom="0" header="0" footer="0"/>
  <pageSetup firstPageNumber="17" useFirstPageNumber="1" horizontalDpi="600" verticalDpi="600" orientation="portrait" scale="90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J255"/>
  <sheetViews>
    <sheetView zoomScalePageLayoutView="0" workbookViewId="0" topLeftCell="A1">
      <selection activeCell="A5" sqref="A5:E5"/>
    </sheetView>
  </sheetViews>
  <sheetFormatPr defaultColWidth="9.140625" defaultRowHeight="12.75"/>
  <cols>
    <col min="1" max="1" width="6.140625" style="1" customWidth="1"/>
    <col min="2" max="2" width="32.7109375" style="1" customWidth="1"/>
    <col min="3" max="3" width="16.28125" style="1" bestFit="1" customWidth="1"/>
    <col min="4" max="4" width="17.00390625" style="1" customWidth="1"/>
    <col min="5" max="5" width="16.00390625" style="1" customWidth="1"/>
    <col min="6" max="6" width="17.140625" style="1" customWidth="1"/>
    <col min="7" max="9" width="9.140625" style="1" customWidth="1"/>
    <col min="10" max="10" width="15.57421875" style="1" bestFit="1" customWidth="1"/>
    <col min="11" max="16384" width="9.140625" style="1" customWidth="1"/>
  </cols>
  <sheetData>
    <row r="1" s="121" customFormat="1" ht="6" customHeight="1"/>
    <row r="2" spans="1:6" s="121" customFormat="1" ht="37.5" customHeight="1">
      <c r="A2" s="443"/>
      <c r="B2" s="443"/>
      <c r="C2" s="443"/>
      <c r="D2" s="443"/>
      <c r="E2" s="609" t="s">
        <v>831</v>
      </c>
      <c r="F2" s="609"/>
    </row>
    <row r="3" spans="1:6" s="121" customFormat="1" ht="17.25">
      <c r="A3" s="122" t="s">
        <v>373</v>
      </c>
      <c r="B3" s="122"/>
      <c r="C3" s="122"/>
      <c r="E3" s="609"/>
      <c r="F3" s="609"/>
    </row>
    <row r="4" spans="1:6" s="121" customFormat="1" ht="17.25">
      <c r="A4" s="122"/>
      <c r="B4" s="122"/>
      <c r="C4" s="122"/>
      <c r="E4" s="609"/>
      <c r="F4" s="609"/>
    </row>
    <row r="5" spans="1:5" s="121" customFormat="1" ht="20.25">
      <c r="A5" s="617" t="s">
        <v>119</v>
      </c>
      <c r="B5" s="617"/>
      <c r="C5" s="617"/>
      <c r="D5" s="617"/>
      <c r="E5" s="617"/>
    </row>
    <row r="6" s="121" customFormat="1" ht="13.5"/>
    <row r="7" spans="1:5" s="121" customFormat="1" ht="37.5" customHeight="1">
      <c r="A7" s="612" t="s">
        <v>120</v>
      </c>
      <c r="B7" s="612"/>
      <c r="C7" s="612"/>
      <c r="D7" s="612"/>
      <c r="E7" s="612"/>
    </row>
    <row r="8" spans="1:4" s="121" customFormat="1" ht="8.25" customHeight="1">
      <c r="A8" s="149" t="s">
        <v>83</v>
      </c>
      <c r="B8" s="149"/>
      <c r="C8" s="149"/>
      <c r="D8" s="149"/>
    </row>
    <row r="9" s="121" customFormat="1" ht="14.25" thickBot="1">
      <c r="E9" s="464" t="s">
        <v>825</v>
      </c>
    </row>
    <row r="10" spans="1:5" s="121" customFormat="1" ht="30" customHeight="1" thickBot="1">
      <c r="A10" s="618" t="s">
        <v>94</v>
      </c>
      <c r="B10" s="618"/>
      <c r="C10" s="613" t="s">
        <v>121</v>
      </c>
      <c r="D10" s="615" t="s">
        <v>456</v>
      </c>
      <c r="E10" s="616"/>
    </row>
    <row r="11" spans="1:5" s="121" customFormat="1" ht="29.25" thickBot="1">
      <c r="A11" s="619"/>
      <c r="B11" s="619"/>
      <c r="C11" s="614"/>
      <c r="D11" s="127" t="s">
        <v>826</v>
      </c>
      <c r="E11" s="127" t="s">
        <v>122</v>
      </c>
    </row>
    <row r="12" spans="1:5" s="121" customFormat="1" ht="14.25" thickBot="1">
      <c r="A12" s="128">
        <v>1</v>
      </c>
      <c r="B12" s="128">
        <v>2</v>
      </c>
      <c r="C12" s="128">
        <v>3</v>
      </c>
      <c r="D12" s="128">
        <v>4</v>
      </c>
      <c r="E12" s="128">
        <v>5</v>
      </c>
    </row>
    <row r="13" spans="1:5" s="121" customFormat="1" ht="35.25" customHeight="1" thickBot="1">
      <c r="A13" s="150">
        <v>8000</v>
      </c>
      <c r="B13" s="151" t="s">
        <v>123</v>
      </c>
      <c r="C13" s="465">
        <f>+D13+E13</f>
        <v>123983481.69999999</v>
      </c>
      <c r="D13" s="466">
        <v>50221401.1</v>
      </c>
      <c r="E13" s="467">
        <v>73762080.6</v>
      </c>
    </row>
    <row r="15" ht="12.75" hidden="1"/>
    <row r="16" ht="12.75" hidden="1"/>
    <row r="17" ht="12.75" hidden="1"/>
    <row r="18" spans="1:6" s="121" customFormat="1" ht="37.5" customHeight="1">
      <c r="A18" s="443"/>
      <c r="B18" s="443"/>
      <c r="C18" s="443"/>
      <c r="D18" s="443"/>
      <c r="E18" s="609" t="s">
        <v>828</v>
      </c>
      <c r="F18" s="609"/>
    </row>
    <row r="19" spans="1:6" s="121" customFormat="1" ht="17.25">
      <c r="A19" s="122" t="s">
        <v>373</v>
      </c>
      <c r="B19" s="122"/>
      <c r="C19" s="122"/>
      <c r="E19" s="609"/>
      <c r="F19" s="609"/>
    </row>
    <row r="20" spans="1:6" s="121" customFormat="1" ht="17.25">
      <c r="A20" s="122"/>
      <c r="B20" s="122"/>
      <c r="C20" s="122"/>
      <c r="E20" s="609"/>
      <c r="F20" s="609"/>
    </row>
    <row r="21" spans="1:6" ht="18">
      <c r="A21" s="620" t="s">
        <v>127</v>
      </c>
      <c r="B21" s="620"/>
      <c r="C21" s="620"/>
      <c r="D21" s="620"/>
      <c r="E21" s="620"/>
      <c r="F21" s="620"/>
    </row>
    <row r="22" ht="9" customHeight="1">
      <c r="B22" s="2"/>
    </row>
    <row r="23" spans="1:6" ht="34.5" customHeight="1">
      <c r="A23" s="612" t="s">
        <v>128</v>
      </c>
      <c r="B23" s="612"/>
      <c r="C23" s="612"/>
      <c r="D23" s="612"/>
      <c r="E23" s="612"/>
      <c r="F23" s="612"/>
    </row>
    <row r="24" spans="1:6" ht="14.25" customHeight="1">
      <c r="A24" s="149" t="s">
        <v>175</v>
      </c>
      <c r="B24" s="121"/>
      <c r="C24" s="121"/>
      <c r="D24" s="121"/>
      <c r="E24" s="121"/>
      <c r="F24" s="121"/>
    </row>
    <row r="25" spans="1:6" ht="14.25" customHeight="1" thickBot="1">
      <c r="A25" s="121"/>
      <c r="B25" s="121"/>
      <c r="C25" s="121"/>
      <c r="D25" s="121"/>
      <c r="E25" s="621" t="s">
        <v>825</v>
      </c>
      <c r="F25" s="621"/>
    </row>
    <row r="26" spans="1:6" ht="30" customHeight="1" thickBot="1">
      <c r="A26" s="622" t="s">
        <v>94</v>
      </c>
      <c r="B26" s="624" t="s">
        <v>368</v>
      </c>
      <c r="C26" s="625"/>
      <c r="D26" s="626" t="s">
        <v>370</v>
      </c>
      <c r="E26" s="628" t="s">
        <v>456</v>
      </c>
      <c r="F26" s="629"/>
    </row>
    <row r="27" spans="1:6" ht="14.25" thickBot="1">
      <c r="A27" s="623"/>
      <c r="B27" s="242" t="s">
        <v>369</v>
      </c>
      <c r="C27" s="243" t="s">
        <v>726</v>
      </c>
      <c r="D27" s="627"/>
      <c r="E27" s="240" t="s">
        <v>371</v>
      </c>
      <c r="F27" s="240" t="s">
        <v>372</v>
      </c>
    </row>
    <row r="28" spans="1:6" ht="14.25" thickBot="1">
      <c r="A28" s="128">
        <v>1</v>
      </c>
      <c r="B28" s="128">
        <v>2</v>
      </c>
      <c r="C28" s="128">
        <v>3</v>
      </c>
      <c r="D28" s="128">
        <v>4</v>
      </c>
      <c r="E28" s="128">
        <v>5</v>
      </c>
      <c r="F28" s="128">
        <v>6</v>
      </c>
    </row>
    <row r="29" spans="1:6" s="3" customFormat="1" ht="40.5">
      <c r="A29" s="232">
        <v>8010</v>
      </c>
      <c r="B29" s="152" t="s">
        <v>129</v>
      </c>
      <c r="C29" s="153"/>
      <c r="D29" s="468">
        <f>+D31</f>
        <v>123983481.69999999</v>
      </c>
      <c r="E29" s="469">
        <f>+E31</f>
        <v>47735566.69</v>
      </c>
      <c r="F29" s="470">
        <f>+F31</f>
        <v>121497647.28999999</v>
      </c>
    </row>
    <row r="30" spans="1:6" s="3" customFormat="1" ht="14.25">
      <c r="A30" s="233"/>
      <c r="B30" s="154" t="s">
        <v>456</v>
      </c>
      <c r="C30" s="155"/>
      <c r="D30" s="471"/>
      <c r="E30" s="156"/>
      <c r="F30" s="157"/>
    </row>
    <row r="31" spans="1:6" ht="54">
      <c r="A31" s="234">
        <v>8100</v>
      </c>
      <c r="B31" s="158" t="s">
        <v>130</v>
      </c>
      <c r="C31" s="159"/>
      <c r="D31" s="472">
        <f>+D61</f>
        <v>123983481.69999999</v>
      </c>
      <c r="E31" s="473">
        <f>+E61</f>
        <v>47735566.69</v>
      </c>
      <c r="F31" s="474">
        <f>+F61</f>
        <v>121497647.28999999</v>
      </c>
    </row>
    <row r="32" spans="1:6" ht="14.25" thickBot="1">
      <c r="A32" s="234"/>
      <c r="B32" s="160" t="s">
        <v>456</v>
      </c>
      <c r="C32" s="159"/>
      <c r="D32" s="472"/>
      <c r="E32" s="133"/>
      <c r="F32" s="139"/>
    </row>
    <row r="33" spans="1:6" ht="27.75" hidden="1" thickBot="1">
      <c r="A33" s="235">
        <v>8110</v>
      </c>
      <c r="B33" s="161" t="s">
        <v>131</v>
      </c>
      <c r="C33" s="159"/>
      <c r="D33" s="475"/>
      <c r="E33" s="133"/>
      <c r="F33" s="162"/>
    </row>
    <row r="34" spans="1:6" ht="14.25" hidden="1" thickBot="1">
      <c r="A34" s="235"/>
      <c r="B34" s="163" t="s">
        <v>456</v>
      </c>
      <c r="C34" s="159"/>
      <c r="D34" s="475"/>
      <c r="E34" s="133"/>
      <c r="F34" s="162"/>
    </row>
    <row r="35" spans="1:6" ht="54.75" hidden="1" thickBot="1">
      <c r="A35" s="235">
        <v>8111</v>
      </c>
      <c r="B35" s="164" t="s">
        <v>132</v>
      </c>
      <c r="C35" s="159"/>
      <c r="D35" s="472"/>
      <c r="E35" s="165" t="s">
        <v>137</v>
      </c>
      <c r="F35" s="139"/>
    </row>
    <row r="36" spans="1:6" ht="14.25" hidden="1" thickBot="1">
      <c r="A36" s="235"/>
      <c r="B36" s="136" t="s">
        <v>13</v>
      </c>
      <c r="C36" s="159"/>
      <c r="D36" s="472"/>
      <c r="E36" s="165"/>
      <c r="F36" s="139"/>
    </row>
    <row r="37" spans="1:6" ht="14.25" hidden="1" thickBot="1">
      <c r="A37" s="235">
        <v>8112</v>
      </c>
      <c r="B37" s="166" t="s">
        <v>113</v>
      </c>
      <c r="C37" s="167" t="s">
        <v>70</v>
      </c>
      <c r="D37" s="472"/>
      <c r="E37" s="165" t="s">
        <v>137</v>
      </c>
      <c r="F37" s="139"/>
    </row>
    <row r="38" spans="1:6" ht="14.25" hidden="1" thickBot="1">
      <c r="A38" s="235">
        <v>8113</v>
      </c>
      <c r="B38" s="166" t="s">
        <v>114</v>
      </c>
      <c r="C38" s="167" t="s">
        <v>71</v>
      </c>
      <c r="D38" s="472"/>
      <c r="E38" s="165" t="s">
        <v>137</v>
      </c>
      <c r="F38" s="139"/>
    </row>
    <row r="39" spans="1:6" s="43" customFormat="1" ht="41.25" hidden="1" thickBot="1">
      <c r="A39" s="235">
        <v>8120</v>
      </c>
      <c r="B39" s="164" t="s">
        <v>136</v>
      </c>
      <c r="C39" s="167"/>
      <c r="D39" s="476"/>
      <c r="E39" s="168"/>
      <c r="F39" s="169"/>
    </row>
    <row r="40" spans="1:6" s="43" customFormat="1" ht="14.25" hidden="1" thickBot="1">
      <c r="A40" s="235"/>
      <c r="B40" s="136" t="s">
        <v>456</v>
      </c>
      <c r="C40" s="167"/>
      <c r="D40" s="476"/>
      <c r="E40" s="168"/>
      <c r="F40" s="169"/>
    </row>
    <row r="41" spans="1:6" s="43" customFormat="1" ht="14.25" hidden="1" thickBot="1">
      <c r="A41" s="235">
        <v>8121</v>
      </c>
      <c r="B41" s="164" t="s">
        <v>133</v>
      </c>
      <c r="C41" s="167"/>
      <c r="D41" s="476"/>
      <c r="E41" s="165" t="s">
        <v>137</v>
      </c>
      <c r="F41" s="169"/>
    </row>
    <row r="42" spans="1:6" s="43" customFormat="1" ht="14.25" hidden="1" thickBot="1">
      <c r="A42" s="235"/>
      <c r="B42" s="136" t="s">
        <v>13</v>
      </c>
      <c r="C42" s="167"/>
      <c r="D42" s="476"/>
      <c r="E42" s="168"/>
      <c r="F42" s="169"/>
    </row>
    <row r="43" spans="1:6" s="43" customFormat="1" ht="19.5" customHeight="1" hidden="1">
      <c r="A43" s="234">
        <v>8122</v>
      </c>
      <c r="B43" s="161" t="s">
        <v>134</v>
      </c>
      <c r="C43" s="167" t="s">
        <v>72</v>
      </c>
      <c r="D43" s="476"/>
      <c r="E43" s="165" t="s">
        <v>137</v>
      </c>
      <c r="F43" s="169"/>
    </row>
    <row r="44" spans="1:6" s="43" customFormat="1" ht="14.25" hidden="1" thickBot="1">
      <c r="A44" s="234"/>
      <c r="B44" s="170" t="s">
        <v>13</v>
      </c>
      <c r="C44" s="167"/>
      <c r="D44" s="476"/>
      <c r="E44" s="168"/>
      <c r="F44" s="169"/>
    </row>
    <row r="45" spans="1:6" s="43" customFormat="1" ht="14.25" hidden="1" thickBot="1">
      <c r="A45" s="234">
        <v>8123</v>
      </c>
      <c r="B45" s="170" t="s">
        <v>124</v>
      </c>
      <c r="C45" s="167"/>
      <c r="D45" s="476"/>
      <c r="E45" s="165" t="s">
        <v>137</v>
      </c>
      <c r="F45" s="169"/>
    </row>
    <row r="46" spans="1:6" s="43" customFormat="1" ht="14.25" hidden="1" thickBot="1">
      <c r="A46" s="234">
        <v>8124</v>
      </c>
      <c r="B46" s="170" t="s">
        <v>125</v>
      </c>
      <c r="C46" s="167"/>
      <c r="D46" s="476"/>
      <c r="E46" s="165" t="s">
        <v>137</v>
      </c>
      <c r="F46" s="169"/>
    </row>
    <row r="47" spans="1:6" s="43" customFormat="1" ht="41.25" hidden="1" thickBot="1">
      <c r="A47" s="234">
        <v>8130</v>
      </c>
      <c r="B47" s="161" t="s">
        <v>135</v>
      </c>
      <c r="C47" s="167" t="s">
        <v>73</v>
      </c>
      <c r="D47" s="476"/>
      <c r="E47" s="165" t="s">
        <v>137</v>
      </c>
      <c r="F47" s="169"/>
    </row>
    <row r="48" spans="1:6" s="43" customFormat="1" ht="14.25" hidden="1" thickBot="1">
      <c r="A48" s="234"/>
      <c r="B48" s="170" t="s">
        <v>13</v>
      </c>
      <c r="C48" s="167"/>
      <c r="D48" s="476"/>
      <c r="E48" s="168"/>
      <c r="F48" s="169"/>
    </row>
    <row r="49" spans="1:6" s="43" customFormat="1" ht="14.25" hidden="1" thickBot="1">
      <c r="A49" s="234">
        <v>8131</v>
      </c>
      <c r="B49" s="170" t="s">
        <v>97</v>
      </c>
      <c r="C49" s="167"/>
      <c r="D49" s="476"/>
      <c r="E49" s="165" t="s">
        <v>137</v>
      </c>
      <c r="F49" s="169"/>
    </row>
    <row r="50" spans="1:6" s="43" customFormat="1" ht="14.25" hidden="1" thickBot="1">
      <c r="A50" s="236">
        <v>8132</v>
      </c>
      <c r="B50" s="171" t="s">
        <v>126</v>
      </c>
      <c r="C50" s="172"/>
      <c r="D50" s="477"/>
      <c r="E50" s="173" t="s">
        <v>137</v>
      </c>
      <c r="F50" s="174"/>
    </row>
    <row r="51" spans="1:6" s="43" customFormat="1" ht="27.75" hidden="1" thickBot="1">
      <c r="A51" s="234">
        <v>8140</v>
      </c>
      <c r="B51" s="161" t="s">
        <v>650</v>
      </c>
      <c r="C51" s="167"/>
      <c r="D51" s="476"/>
      <c r="E51" s="168"/>
      <c r="F51" s="169"/>
    </row>
    <row r="52" spans="1:6" s="43" customFormat="1" ht="14.25" hidden="1" thickBot="1">
      <c r="A52" s="235"/>
      <c r="B52" s="136" t="s">
        <v>13</v>
      </c>
      <c r="C52" s="167"/>
      <c r="D52" s="476"/>
      <c r="E52" s="168"/>
      <c r="F52" s="169"/>
    </row>
    <row r="53" spans="1:6" s="43" customFormat="1" ht="41.25" hidden="1" thickBot="1">
      <c r="A53" s="234">
        <v>8141</v>
      </c>
      <c r="B53" s="161" t="s">
        <v>651</v>
      </c>
      <c r="C53" s="167" t="s">
        <v>72</v>
      </c>
      <c r="D53" s="476"/>
      <c r="E53" s="168"/>
      <c r="F53" s="169"/>
    </row>
    <row r="54" spans="1:6" s="43" customFormat="1" ht="14.25" hidden="1" thickBot="1">
      <c r="A54" s="234"/>
      <c r="B54" s="170" t="s">
        <v>13</v>
      </c>
      <c r="C54" s="134"/>
      <c r="D54" s="476"/>
      <c r="E54" s="168"/>
      <c r="F54" s="169"/>
    </row>
    <row r="55" spans="1:6" s="43" customFormat="1" ht="14.25" hidden="1" thickBot="1">
      <c r="A55" s="232">
        <v>8142</v>
      </c>
      <c r="B55" s="176" t="s">
        <v>95</v>
      </c>
      <c r="C55" s="177"/>
      <c r="D55" s="478"/>
      <c r="E55" s="178"/>
      <c r="F55" s="179" t="s">
        <v>137</v>
      </c>
    </row>
    <row r="56" spans="1:6" s="43" customFormat="1" ht="14.25" hidden="1" thickBot="1">
      <c r="A56" s="236">
        <v>8143</v>
      </c>
      <c r="B56" s="171" t="s">
        <v>96</v>
      </c>
      <c r="C56" s="135"/>
      <c r="D56" s="477"/>
      <c r="E56" s="180"/>
      <c r="F56" s="174"/>
    </row>
    <row r="57" spans="1:6" s="43" customFormat="1" ht="41.25" hidden="1" thickBot="1">
      <c r="A57" s="232">
        <v>8150</v>
      </c>
      <c r="B57" s="181" t="s">
        <v>652</v>
      </c>
      <c r="C57" s="182" t="s">
        <v>73</v>
      </c>
      <c r="D57" s="478"/>
      <c r="E57" s="178"/>
      <c r="F57" s="183"/>
    </row>
    <row r="58" spans="1:6" s="43" customFormat="1" ht="14.25" hidden="1" thickBot="1">
      <c r="A58" s="234"/>
      <c r="B58" s="170" t="s">
        <v>13</v>
      </c>
      <c r="C58" s="184"/>
      <c r="D58" s="476"/>
      <c r="E58" s="168"/>
      <c r="F58" s="169"/>
    </row>
    <row r="59" spans="1:6" s="43" customFormat="1" ht="14.25" hidden="1" thickBot="1">
      <c r="A59" s="234">
        <v>8151</v>
      </c>
      <c r="B59" s="170" t="s">
        <v>97</v>
      </c>
      <c r="C59" s="184"/>
      <c r="D59" s="476"/>
      <c r="E59" s="168"/>
      <c r="F59" s="185" t="s">
        <v>362</v>
      </c>
    </row>
    <row r="60" spans="1:6" s="43" customFormat="1" ht="14.25" hidden="1" thickBot="1">
      <c r="A60" s="237">
        <v>8152</v>
      </c>
      <c r="B60" s="186" t="s">
        <v>98</v>
      </c>
      <c r="C60" s="187"/>
      <c r="D60" s="479"/>
      <c r="E60" s="188"/>
      <c r="F60" s="189"/>
    </row>
    <row r="61" spans="1:6" s="43" customFormat="1" ht="41.25" thickBot="1">
      <c r="A61" s="208">
        <v>8160</v>
      </c>
      <c r="B61" s="190" t="s">
        <v>660</v>
      </c>
      <c r="C61" s="191"/>
      <c r="D61" s="480">
        <f>+D72</f>
        <v>123983481.69999999</v>
      </c>
      <c r="E61" s="481">
        <f>+E72</f>
        <v>47735566.69</v>
      </c>
      <c r="F61" s="482">
        <f>+F72</f>
        <v>121497647.28999999</v>
      </c>
    </row>
    <row r="62" spans="1:6" s="43" customFormat="1" ht="14.25" thickBot="1">
      <c r="A62" s="211"/>
      <c r="B62" s="192" t="s">
        <v>456</v>
      </c>
      <c r="C62" s="193"/>
      <c r="D62" s="483"/>
      <c r="E62" s="194"/>
      <c r="F62" s="195"/>
    </row>
    <row r="63" spans="1:6" s="3" customFormat="1" ht="41.25" hidden="1" thickBot="1">
      <c r="A63" s="208">
        <v>8161</v>
      </c>
      <c r="B63" s="196" t="s">
        <v>653</v>
      </c>
      <c r="C63" s="191"/>
      <c r="D63" s="484"/>
      <c r="E63" s="197" t="s">
        <v>137</v>
      </c>
      <c r="F63" s="198"/>
    </row>
    <row r="64" spans="1:6" s="3" customFormat="1" ht="15" hidden="1" thickBot="1">
      <c r="A64" s="233"/>
      <c r="B64" s="199" t="s">
        <v>13</v>
      </c>
      <c r="C64" s="200"/>
      <c r="D64" s="471"/>
      <c r="E64" s="201"/>
      <c r="F64" s="157"/>
    </row>
    <row r="65" spans="1:6" ht="54.75" hidden="1" thickBot="1">
      <c r="A65" s="234">
        <v>8162</v>
      </c>
      <c r="B65" s="170" t="s">
        <v>99</v>
      </c>
      <c r="C65" s="184" t="s">
        <v>74</v>
      </c>
      <c r="D65" s="472"/>
      <c r="E65" s="202" t="s">
        <v>137</v>
      </c>
      <c r="F65" s="139"/>
    </row>
    <row r="66" spans="1:6" s="3" customFormat="1" ht="135.75" hidden="1" thickBot="1">
      <c r="A66" s="175">
        <v>8163</v>
      </c>
      <c r="B66" s="203" t="s">
        <v>100</v>
      </c>
      <c r="C66" s="184" t="s">
        <v>74</v>
      </c>
      <c r="D66" s="484"/>
      <c r="E66" s="197" t="s">
        <v>137</v>
      </c>
      <c r="F66" s="198"/>
    </row>
    <row r="67" spans="1:6" ht="27.75" hidden="1" thickBot="1">
      <c r="A67" s="237">
        <v>8164</v>
      </c>
      <c r="B67" s="186" t="s">
        <v>101</v>
      </c>
      <c r="C67" s="187" t="s">
        <v>75</v>
      </c>
      <c r="D67" s="485"/>
      <c r="E67" s="204" t="s">
        <v>137</v>
      </c>
      <c r="F67" s="205"/>
    </row>
    <row r="68" spans="1:9" s="3" customFormat="1" ht="27.75" hidden="1" thickBot="1">
      <c r="A68" s="208">
        <v>8170</v>
      </c>
      <c r="B68" s="196" t="s">
        <v>654</v>
      </c>
      <c r="C68" s="191"/>
      <c r="D68" s="486"/>
      <c r="E68" s="197"/>
      <c r="F68" s="206"/>
      <c r="I68" s="3" t="s">
        <v>175</v>
      </c>
    </row>
    <row r="69" spans="1:6" s="3" customFormat="1" ht="15" hidden="1" thickBot="1">
      <c r="A69" s="233"/>
      <c r="B69" s="199" t="s">
        <v>13</v>
      </c>
      <c r="C69" s="200"/>
      <c r="D69" s="487"/>
      <c r="E69" s="201"/>
      <c r="F69" s="207"/>
    </row>
    <row r="70" spans="1:6" ht="41.25" hidden="1" thickBot="1">
      <c r="A70" s="234">
        <v>8171</v>
      </c>
      <c r="B70" s="170" t="s">
        <v>102</v>
      </c>
      <c r="C70" s="184" t="s">
        <v>76</v>
      </c>
      <c r="D70" s="472"/>
      <c r="E70" s="202"/>
      <c r="F70" s="139"/>
    </row>
    <row r="71" spans="1:6" ht="14.25" hidden="1" thickBot="1">
      <c r="A71" s="234">
        <v>8172</v>
      </c>
      <c r="B71" s="166" t="s">
        <v>103</v>
      </c>
      <c r="C71" s="184" t="s">
        <v>77</v>
      </c>
      <c r="D71" s="472"/>
      <c r="E71" s="202"/>
      <c r="F71" s="139"/>
    </row>
    <row r="72" spans="1:6" s="3" customFormat="1" ht="54.75" thickBot="1">
      <c r="A72" s="208">
        <v>8190</v>
      </c>
      <c r="B72" s="209" t="s">
        <v>664</v>
      </c>
      <c r="C72" s="210"/>
      <c r="D72" s="488">
        <f>+D74+D78-D77</f>
        <v>123983481.69999999</v>
      </c>
      <c r="E72" s="489">
        <f>+E77</f>
        <v>47735566.69</v>
      </c>
      <c r="F72" s="490">
        <f>+F78</f>
        <v>121497647.28999999</v>
      </c>
    </row>
    <row r="73" spans="1:6" s="3" customFormat="1" ht="14.25">
      <c r="A73" s="211"/>
      <c r="B73" s="136" t="s">
        <v>374</v>
      </c>
      <c r="C73" s="212"/>
      <c r="D73" s="213"/>
      <c r="E73" s="214"/>
      <c r="F73" s="215"/>
    </row>
    <row r="74" spans="1:6" ht="40.5">
      <c r="A74" s="238">
        <v>8191</v>
      </c>
      <c r="B74" s="199" t="s">
        <v>104</v>
      </c>
      <c r="C74" s="216">
        <v>9320</v>
      </c>
      <c r="D74" s="491">
        <f>+E74</f>
        <v>50221401.099999994</v>
      </c>
      <c r="E74" s="492">
        <f>+E76+E77</f>
        <v>50221401.099999994</v>
      </c>
      <c r="F74" s="493" t="s">
        <v>362</v>
      </c>
    </row>
    <row r="75" spans="1:6" ht="13.5">
      <c r="A75" s="235"/>
      <c r="B75" s="136" t="s">
        <v>458</v>
      </c>
      <c r="C75" s="217"/>
      <c r="D75" s="494"/>
      <c r="E75" s="495"/>
      <c r="F75" s="496"/>
    </row>
    <row r="76" spans="1:10" ht="67.5">
      <c r="A76" s="235">
        <v>8192</v>
      </c>
      <c r="B76" s="170" t="s">
        <v>105</v>
      </c>
      <c r="C76" s="217"/>
      <c r="D76" s="497">
        <f>+E76</f>
        <v>2485834.41</v>
      </c>
      <c r="E76" s="498">
        <v>2485834.41</v>
      </c>
      <c r="F76" s="218" t="s">
        <v>137</v>
      </c>
      <c r="J76" s="531">
        <f>+F81+E76</f>
        <v>50221401.099999994</v>
      </c>
    </row>
    <row r="77" spans="1:6" ht="40.5">
      <c r="A77" s="235">
        <v>8193</v>
      </c>
      <c r="B77" s="170" t="s">
        <v>663</v>
      </c>
      <c r="C77" s="217"/>
      <c r="D77" s="499">
        <f>+E77</f>
        <v>47735566.69</v>
      </c>
      <c r="E77" s="500">
        <f>+F81</f>
        <v>47735566.69</v>
      </c>
      <c r="F77" s="218" t="s">
        <v>362</v>
      </c>
    </row>
    <row r="78" spans="1:6" ht="40.5">
      <c r="A78" s="235">
        <v>8194</v>
      </c>
      <c r="B78" s="219" t="s">
        <v>106</v>
      </c>
      <c r="C78" s="220">
        <v>9330</v>
      </c>
      <c r="D78" s="501">
        <f>+F78</f>
        <v>121497647.28999999</v>
      </c>
      <c r="E78" s="502" t="s">
        <v>137</v>
      </c>
      <c r="F78" s="503">
        <f>+F80+F81</f>
        <v>121497647.28999999</v>
      </c>
    </row>
    <row r="79" spans="1:6" ht="13.5">
      <c r="A79" s="235"/>
      <c r="B79" s="136" t="s">
        <v>458</v>
      </c>
      <c r="C79" s="220"/>
      <c r="D79" s="223"/>
      <c r="E79" s="165"/>
      <c r="F79" s="496"/>
    </row>
    <row r="80" spans="1:6" ht="54">
      <c r="A80" s="235">
        <v>8195</v>
      </c>
      <c r="B80" s="170" t="s">
        <v>107</v>
      </c>
      <c r="C80" s="220"/>
      <c r="D80" s="504">
        <f>+F80</f>
        <v>73762080.6</v>
      </c>
      <c r="E80" s="165" t="s">
        <v>137</v>
      </c>
      <c r="F80" s="505">
        <v>73762080.6</v>
      </c>
    </row>
    <row r="81" spans="1:6" ht="54">
      <c r="A81" s="239">
        <v>8196</v>
      </c>
      <c r="B81" s="170" t="s">
        <v>108</v>
      </c>
      <c r="C81" s="220"/>
      <c r="D81" s="504">
        <f>+F81</f>
        <v>47735566.69</v>
      </c>
      <c r="E81" s="165" t="s">
        <v>137</v>
      </c>
      <c r="F81" s="505">
        <f>50221401.1-E76</f>
        <v>47735566.69</v>
      </c>
    </row>
    <row r="82" spans="1:6" ht="54" hidden="1">
      <c r="A82" s="235">
        <v>8197</v>
      </c>
      <c r="B82" s="221" t="s">
        <v>109</v>
      </c>
      <c r="C82" s="222"/>
      <c r="D82" s="223" t="s">
        <v>137</v>
      </c>
      <c r="E82" s="224" t="s">
        <v>137</v>
      </c>
      <c r="F82" s="225" t="s">
        <v>137</v>
      </c>
    </row>
    <row r="83" spans="1:6" ht="67.5" hidden="1">
      <c r="A83" s="235">
        <v>8198</v>
      </c>
      <c r="B83" s="226" t="s">
        <v>110</v>
      </c>
      <c r="C83" s="227"/>
      <c r="D83" s="223" t="s">
        <v>137</v>
      </c>
      <c r="E83" s="165"/>
      <c r="F83" s="496"/>
    </row>
    <row r="84" spans="1:6" ht="81" hidden="1">
      <c r="A84" s="235">
        <v>8199</v>
      </c>
      <c r="B84" s="228" t="s">
        <v>655</v>
      </c>
      <c r="C84" s="227"/>
      <c r="D84" s="223"/>
      <c r="E84" s="165"/>
      <c r="F84" s="496"/>
    </row>
    <row r="85" spans="1:6" ht="54" hidden="1">
      <c r="A85" s="235" t="s">
        <v>111</v>
      </c>
      <c r="B85" s="229" t="s">
        <v>112</v>
      </c>
      <c r="C85" s="227"/>
      <c r="D85" s="223"/>
      <c r="E85" s="224" t="s">
        <v>137</v>
      </c>
      <c r="F85" s="496"/>
    </row>
    <row r="86" spans="1:6" ht="27" hidden="1">
      <c r="A86" s="235">
        <v>8200</v>
      </c>
      <c r="B86" s="158" t="s">
        <v>661</v>
      </c>
      <c r="C86" s="217"/>
      <c r="D86" s="494"/>
      <c r="E86" s="495"/>
      <c r="F86" s="496"/>
    </row>
    <row r="87" spans="1:6" ht="13.5" hidden="1">
      <c r="A87" s="235"/>
      <c r="B87" s="160" t="s">
        <v>456</v>
      </c>
      <c r="C87" s="217"/>
      <c r="D87" s="494"/>
      <c r="E87" s="495"/>
      <c r="F87" s="496"/>
    </row>
    <row r="88" spans="1:6" ht="27" hidden="1">
      <c r="A88" s="235">
        <v>8210</v>
      </c>
      <c r="B88" s="231" t="s">
        <v>662</v>
      </c>
      <c r="C88" s="217"/>
      <c r="D88" s="494"/>
      <c r="E88" s="165"/>
      <c r="F88" s="496"/>
    </row>
    <row r="89" spans="1:6" ht="13.5" hidden="1">
      <c r="A89" s="234"/>
      <c r="B89" s="170" t="s">
        <v>456</v>
      </c>
      <c r="C89" s="217"/>
      <c r="D89" s="494"/>
      <c r="E89" s="165"/>
      <c r="F89" s="496"/>
    </row>
    <row r="90" spans="1:6" ht="54" hidden="1">
      <c r="A90" s="235">
        <v>8211</v>
      </c>
      <c r="B90" s="164" t="s">
        <v>656</v>
      </c>
      <c r="C90" s="217"/>
      <c r="D90" s="494"/>
      <c r="E90" s="165" t="s">
        <v>137</v>
      </c>
      <c r="F90" s="496"/>
    </row>
    <row r="91" spans="1:6" ht="13.5" hidden="1">
      <c r="A91" s="235"/>
      <c r="B91" s="136" t="s">
        <v>458</v>
      </c>
      <c r="C91" s="217"/>
      <c r="D91" s="494"/>
      <c r="E91" s="165"/>
      <c r="F91" s="496"/>
    </row>
    <row r="92" spans="1:6" ht="15" customHeight="1" hidden="1">
      <c r="A92" s="235">
        <v>8212</v>
      </c>
      <c r="B92" s="166" t="s">
        <v>113</v>
      </c>
      <c r="C92" s="184" t="s">
        <v>731</v>
      </c>
      <c r="D92" s="494"/>
      <c r="E92" s="165" t="s">
        <v>137</v>
      </c>
      <c r="F92" s="496"/>
    </row>
    <row r="93" spans="1:6" ht="15" customHeight="1" hidden="1">
      <c r="A93" s="235">
        <v>8213</v>
      </c>
      <c r="B93" s="166" t="s">
        <v>114</v>
      </c>
      <c r="C93" s="184" t="s">
        <v>732</v>
      </c>
      <c r="D93" s="494"/>
      <c r="E93" s="165" t="s">
        <v>137</v>
      </c>
      <c r="F93" s="496"/>
    </row>
    <row r="94" spans="1:6" ht="54" hidden="1">
      <c r="A94" s="235">
        <v>8220</v>
      </c>
      <c r="B94" s="164" t="s">
        <v>659</v>
      </c>
      <c r="C94" s="217"/>
      <c r="D94" s="494"/>
      <c r="E94" s="495"/>
      <c r="F94" s="496"/>
    </row>
    <row r="95" spans="1:6" ht="13.5" hidden="1">
      <c r="A95" s="235"/>
      <c r="B95" s="136" t="s">
        <v>456</v>
      </c>
      <c r="C95" s="217"/>
      <c r="D95" s="494"/>
      <c r="E95" s="495"/>
      <c r="F95" s="496"/>
    </row>
    <row r="96" spans="1:6" ht="13.5" hidden="1">
      <c r="A96" s="235">
        <v>8221</v>
      </c>
      <c r="B96" s="164" t="s">
        <v>657</v>
      </c>
      <c r="C96" s="217"/>
      <c r="D96" s="494"/>
      <c r="E96" s="165" t="s">
        <v>137</v>
      </c>
      <c r="F96" s="496"/>
    </row>
    <row r="97" spans="1:6" ht="15.75" customHeight="1" hidden="1" thickBot="1">
      <c r="A97" s="235"/>
      <c r="B97" s="136" t="s">
        <v>13</v>
      </c>
      <c r="C97" s="217"/>
      <c r="D97" s="494"/>
      <c r="E97" s="165"/>
      <c r="F97" s="496"/>
    </row>
    <row r="98" spans="1:6" ht="13.5" hidden="1">
      <c r="A98" s="234">
        <v>8222</v>
      </c>
      <c r="B98" s="170" t="s">
        <v>115</v>
      </c>
      <c r="C98" s="184" t="s">
        <v>733</v>
      </c>
      <c r="D98" s="494"/>
      <c r="E98" s="165" t="s">
        <v>137</v>
      </c>
      <c r="F98" s="496"/>
    </row>
    <row r="99" spans="1:6" ht="27" hidden="1">
      <c r="A99" s="234">
        <v>8230</v>
      </c>
      <c r="B99" s="170" t="s">
        <v>116</v>
      </c>
      <c r="C99" s="184" t="s">
        <v>734</v>
      </c>
      <c r="D99" s="494"/>
      <c r="E99" s="165" t="s">
        <v>137</v>
      </c>
      <c r="F99" s="496"/>
    </row>
    <row r="100" spans="1:6" ht="27" hidden="1">
      <c r="A100" s="234">
        <v>8240</v>
      </c>
      <c r="B100" s="164" t="s">
        <v>658</v>
      </c>
      <c r="C100" s="217"/>
      <c r="D100" s="494"/>
      <c r="E100" s="495"/>
      <c r="F100" s="496"/>
    </row>
    <row r="101" spans="1:6" ht="13.5" hidden="1">
      <c r="A101" s="235"/>
      <c r="B101" s="136" t="s">
        <v>13</v>
      </c>
      <c r="C101" s="217"/>
      <c r="D101" s="494"/>
      <c r="E101" s="495"/>
      <c r="F101" s="496"/>
    </row>
    <row r="102" spans="1:6" ht="15.75" customHeight="1" hidden="1">
      <c r="A102" s="234">
        <v>8241</v>
      </c>
      <c r="B102" s="170" t="s">
        <v>117</v>
      </c>
      <c r="C102" s="184" t="s">
        <v>733</v>
      </c>
      <c r="D102" s="494"/>
      <c r="E102" s="495"/>
      <c r="F102" s="496"/>
    </row>
    <row r="103" spans="1:6" ht="27.75" hidden="1" thickBot="1">
      <c r="A103" s="236">
        <v>8250</v>
      </c>
      <c r="B103" s="171" t="s">
        <v>118</v>
      </c>
      <c r="C103" s="230" t="s">
        <v>734</v>
      </c>
      <c r="D103" s="506"/>
      <c r="E103" s="507"/>
      <c r="F103" s="508"/>
    </row>
    <row r="104" ht="12.75" hidden="1">
      <c r="B104" s="42"/>
    </row>
    <row r="105" ht="12.75">
      <c r="B105" s="42"/>
    </row>
    <row r="106" ht="12.75">
      <c r="B106" s="42"/>
    </row>
    <row r="107" ht="12.75">
      <c r="B107" s="42"/>
    </row>
    <row r="108" ht="12.75">
      <c r="B108" s="42"/>
    </row>
    <row r="109" ht="12.75">
      <c r="B109" s="42"/>
    </row>
    <row r="110" ht="12.75">
      <c r="B110" s="42"/>
    </row>
    <row r="111" ht="12.75">
      <c r="B111" s="42"/>
    </row>
    <row r="112" ht="12.75">
      <c r="B112" s="42"/>
    </row>
    <row r="113" ht="12.75">
      <c r="B113" s="42"/>
    </row>
    <row r="114" ht="12.75">
      <c r="B114" s="42"/>
    </row>
    <row r="115" ht="12.75">
      <c r="B115" s="42"/>
    </row>
    <row r="116" ht="12.75">
      <c r="B116" s="42"/>
    </row>
    <row r="117" ht="12.75">
      <c r="B117" s="42"/>
    </row>
    <row r="118" ht="12.75">
      <c r="B118" s="42"/>
    </row>
    <row r="119" ht="12.75">
      <c r="B119" s="42"/>
    </row>
    <row r="120" ht="12.75">
      <c r="B120" s="42"/>
    </row>
    <row r="121" ht="12.75">
      <c r="B121" s="42"/>
    </row>
    <row r="122" ht="12.75">
      <c r="B122" s="42"/>
    </row>
    <row r="123" ht="12.75">
      <c r="B123" s="42"/>
    </row>
    <row r="124" ht="12.75">
      <c r="B124" s="42"/>
    </row>
    <row r="125" ht="12.75">
      <c r="B125" s="42"/>
    </row>
    <row r="126" ht="12.75">
      <c r="B126" s="42"/>
    </row>
    <row r="127" ht="12.75">
      <c r="B127" s="42"/>
    </row>
    <row r="128" ht="12.75">
      <c r="B128" s="42"/>
    </row>
    <row r="129" ht="12.75">
      <c r="B129" s="42"/>
    </row>
    <row r="130" ht="12.75">
      <c r="B130" s="42"/>
    </row>
    <row r="131" ht="12.75">
      <c r="B131" s="42"/>
    </row>
    <row r="132" ht="12.75">
      <c r="B132" s="42"/>
    </row>
    <row r="133" ht="12.75">
      <c r="B133" s="42"/>
    </row>
    <row r="134" ht="12.75">
      <c r="B134" s="42"/>
    </row>
    <row r="135" ht="12.75">
      <c r="B135" s="42"/>
    </row>
    <row r="136" ht="12.75">
      <c r="B136" s="42"/>
    </row>
    <row r="137" ht="12.75">
      <c r="B137" s="42"/>
    </row>
    <row r="138" ht="12.75">
      <c r="B138" s="42"/>
    </row>
    <row r="139" ht="12.75">
      <c r="B139" s="42"/>
    </row>
    <row r="140" ht="12.75">
      <c r="B140" s="42"/>
    </row>
    <row r="141" ht="12.75">
      <c r="B141" s="42"/>
    </row>
    <row r="142" ht="12.75">
      <c r="B142" s="42"/>
    </row>
    <row r="143" ht="12.75">
      <c r="B143" s="42"/>
    </row>
    <row r="144" ht="12.75">
      <c r="B144" s="42"/>
    </row>
    <row r="145" ht="12.75">
      <c r="B145" s="42"/>
    </row>
    <row r="146" ht="12.75">
      <c r="B146" s="42"/>
    </row>
    <row r="147" ht="12.75">
      <c r="B147" s="42"/>
    </row>
    <row r="148" ht="12.75">
      <c r="B148" s="42"/>
    </row>
    <row r="149" ht="12.75">
      <c r="B149" s="42"/>
    </row>
    <row r="150" ht="12.75">
      <c r="B150" s="42"/>
    </row>
    <row r="151" ht="12.75">
      <c r="B151" s="42"/>
    </row>
    <row r="152" ht="12.75">
      <c r="B152" s="42"/>
    </row>
    <row r="153" ht="12.75">
      <c r="B153" s="42"/>
    </row>
    <row r="154" ht="12.75">
      <c r="B154" s="42"/>
    </row>
    <row r="155" ht="12.75">
      <c r="B155" s="42"/>
    </row>
    <row r="156" ht="12.75">
      <c r="B156" s="42"/>
    </row>
    <row r="157" ht="12.75">
      <c r="B157" s="42"/>
    </row>
    <row r="158" ht="12.75">
      <c r="B158" s="42"/>
    </row>
    <row r="159" ht="12.75">
      <c r="B159" s="42"/>
    </row>
    <row r="160" ht="12.75">
      <c r="B160" s="42"/>
    </row>
    <row r="161" ht="12.75">
      <c r="B161" s="42"/>
    </row>
    <row r="162" ht="12.75">
      <c r="B162" s="42"/>
    </row>
    <row r="163" ht="12.75">
      <c r="B163" s="42"/>
    </row>
    <row r="164" ht="12.75">
      <c r="B164" s="42"/>
    </row>
    <row r="165" ht="12.75">
      <c r="B165" s="42"/>
    </row>
    <row r="166" ht="12.75">
      <c r="B166" s="42"/>
    </row>
    <row r="167" ht="12.75">
      <c r="B167" s="42"/>
    </row>
    <row r="168" ht="12.75">
      <c r="B168" s="42"/>
    </row>
    <row r="169" ht="12.75">
      <c r="B169" s="42"/>
    </row>
    <row r="170" ht="12.75">
      <c r="B170" s="42"/>
    </row>
    <row r="171" ht="12.75">
      <c r="B171" s="42"/>
    </row>
    <row r="172" ht="12.75">
      <c r="B172" s="42"/>
    </row>
    <row r="173" ht="12.75">
      <c r="B173" s="42"/>
    </row>
    <row r="174" ht="12.75">
      <c r="B174" s="42"/>
    </row>
    <row r="175" ht="12.75">
      <c r="B175" s="42"/>
    </row>
    <row r="176" ht="12.75">
      <c r="B176" s="42"/>
    </row>
    <row r="177" ht="12.75">
      <c r="B177" s="42"/>
    </row>
    <row r="178" ht="12.75">
      <c r="B178" s="42"/>
    </row>
    <row r="179" ht="12.75">
      <c r="B179" s="42"/>
    </row>
    <row r="180" ht="12.75">
      <c r="B180" s="42"/>
    </row>
    <row r="181" ht="12.75">
      <c r="B181" s="42"/>
    </row>
    <row r="182" ht="12.75">
      <c r="B182" s="42"/>
    </row>
    <row r="183" ht="12.75">
      <c r="B183" s="42"/>
    </row>
    <row r="184" ht="12.75">
      <c r="B184" s="42"/>
    </row>
    <row r="185" ht="12.75">
      <c r="B185" s="42"/>
    </row>
    <row r="186" ht="12.75">
      <c r="B186" s="42"/>
    </row>
    <row r="187" ht="12.75">
      <c r="B187" s="42"/>
    </row>
    <row r="188" ht="12.75">
      <c r="B188" s="42"/>
    </row>
    <row r="189" ht="12.75">
      <c r="B189" s="42"/>
    </row>
    <row r="190" ht="12.75">
      <c r="B190" s="42"/>
    </row>
    <row r="191" ht="12.75">
      <c r="B191" s="42"/>
    </row>
    <row r="192" ht="12.75">
      <c r="B192" s="42"/>
    </row>
    <row r="193" ht="12.75">
      <c r="B193" s="42"/>
    </row>
    <row r="194" ht="12.75">
      <c r="B194" s="42"/>
    </row>
    <row r="195" ht="12.75">
      <c r="B195" s="42"/>
    </row>
    <row r="196" ht="12.75">
      <c r="B196" s="42"/>
    </row>
    <row r="197" ht="12.75">
      <c r="B197" s="42"/>
    </row>
    <row r="198" ht="12.75">
      <c r="B198" s="42"/>
    </row>
    <row r="199" ht="12.75">
      <c r="B199" s="42"/>
    </row>
    <row r="200" ht="12.75">
      <c r="B200" s="42"/>
    </row>
    <row r="201" ht="12.75">
      <c r="B201" s="42"/>
    </row>
    <row r="202" ht="12.75">
      <c r="B202" s="42"/>
    </row>
    <row r="203" ht="12.75">
      <c r="B203" s="42"/>
    </row>
    <row r="204" ht="12.75">
      <c r="B204" s="42"/>
    </row>
    <row r="205" ht="12.75">
      <c r="B205" s="42"/>
    </row>
    <row r="206" ht="12.75">
      <c r="B206" s="42"/>
    </row>
    <row r="207" ht="12.75">
      <c r="B207" s="42"/>
    </row>
    <row r="208" ht="12.75">
      <c r="B208" s="42"/>
    </row>
    <row r="209" ht="12.75">
      <c r="B209" s="42"/>
    </row>
    <row r="210" ht="12.75">
      <c r="B210" s="42"/>
    </row>
    <row r="211" ht="12.75">
      <c r="B211" s="42"/>
    </row>
    <row r="212" ht="12.75">
      <c r="B212" s="42"/>
    </row>
    <row r="213" ht="12.75">
      <c r="B213" s="42"/>
    </row>
    <row r="214" ht="12.75">
      <c r="B214" s="42"/>
    </row>
    <row r="215" ht="12.75">
      <c r="B215" s="42"/>
    </row>
    <row r="216" ht="12.75">
      <c r="B216" s="42"/>
    </row>
    <row r="217" ht="12.75">
      <c r="B217" s="42"/>
    </row>
    <row r="218" ht="12.75">
      <c r="B218" s="42"/>
    </row>
    <row r="219" ht="12.75">
      <c r="B219" s="42"/>
    </row>
    <row r="220" ht="12.75">
      <c r="B220" s="42"/>
    </row>
    <row r="221" ht="12.75">
      <c r="B221" s="42"/>
    </row>
    <row r="222" ht="12.75">
      <c r="B222" s="42"/>
    </row>
    <row r="223" ht="12.75">
      <c r="B223" s="42"/>
    </row>
    <row r="224" ht="12.75">
      <c r="B224" s="42"/>
    </row>
    <row r="225" ht="12.75">
      <c r="B225" s="42"/>
    </row>
    <row r="226" ht="12.75">
      <c r="B226" s="42"/>
    </row>
    <row r="227" ht="12.75">
      <c r="B227" s="42"/>
    </row>
    <row r="228" ht="12.75">
      <c r="B228" s="42"/>
    </row>
    <row r="229" ht="12.75">
      <c r="B229" s="42"/>
    </row>
    <row r="230" ht="12.75">
      <c r="B230" s="42"/>
    </row>
    <row r="231" ht="12.75">
      <c r="B231" s="42"/>
    </row>
    <row r="232" ht="12.75">
      <c r="B232" s="42"/>
    </row>
    <row r="233" ht="12.75">
      <c r="B233" s="42"/>
    </row>
    <row r="234" ht="12.75">
      <c r="B234" s="42"/>
    </row>
    <row r="235" ht="12.75">
      <c r="B235" s="42"/>
    </row>
    <row r="236" ht="12.75">
      <c r="B236" s="42"/>
    </row>
    <row r="237" ht="12.75">
      <c r="B237" s="42"/>
    </row>
    <row r="238" ht="12.75">
      <c r="B238" s="42"/>
    </row>
    <row r="239" ht="12.75">
      <c r="B239" s="42"/>
    </row>
    <row r="240" ht="12.75">
      <c r="B240" s="42"/>
    </row>
    <row r="241" ht="12.75">
      <c r="B241" s="42"/>
    </row>
    <row r="242" ht="12.75">
      <c r="B242" s="42"/>
    </row>
    <row r="243" ht="12.75">
      <c r="B243" s="42"/>
    </row>
    <row r="244" ht="12.75">
      <c r="B244" s="42"/>
    </row>
    <row r="245" ht="12.75">
      <c r="B245" s="42"/>
    </row>
    <row r="246" ht="12.75">
      <c r="B246" s="42"/>
    </row>
    <row r="247" ht="12.75">
      <c r="B247" s="42"/>
    </row>
    <row r="248" ht="12.75">
      <c r="B248" s="42"/>
    </row>
    <row r="249" ht="12.75">
      <c r="B249" s="42"/>
    </row>
    <row r="250" ht="12.75">
      <c r="B250" s="42"/>
    </row>
    <row r="251" ht="12.75">
      <c r="B251" s="42"/>
    </row>
    <row r="252" ht="12.75">
      <c r="B252" s="42"/>
    </row>
    <row r="253" ht="12.75">
      <c r="B253" s="42"/>
    </row>
    <row r="254" ht="12.75">
      <c r="B254" s="42"/>
    </row>
    <row r="255" ht="12.75">
      <c r="B255" s="42"/>
    </row>
  </sheetData>
  <sheetProtection/>
  <mergeCells count="15">
    <mergeCell ref="A21:F21"/>
    <mergeCell ref="A23:F23"/>
    <mergeCell ref="E25:F25"/>
    <mergeCell ref="A26:A27"/>
    <mergeCell ref="B26:C26"/>
    <mergeCell ref="D26:D27"/>
    <mergeCell ref="E26:F26"/>
    <mergeCell ref="E18:F20"/>
    <mergeCell ref="E2:F4"/>
    <mergeCell ref="A5:E5"/>
    <mergeCell ref="A7:E7"/>
    <mergeCell ref="A10:A11"/>
    <mergeCell ref="B10:B11"/>
    <mergeCell ref="C10:C11"/>
    <mergeCell ref="D10:E10"/>
  </mergeCells>
  <printOptions/>
  <pageMargins left="0" right="0" top="0" bottom="0" header="0" footer="0"/>
  <pageSetup firstPageNumber="24" useFirstPageNumber="1" horizontalDpi="600" verticalDpi="600" orientation="portrait" paperSize="9" scale="90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715"/>
  <sheetViews>
    <sheetView zoomScalePageLayoutView="0" workbookViewId="0" topLeftCell="A498">
      <selection activeCell="H193" sqref="H193"/>
    </sheetView>
  </sheetViews>
  <sheetFormatPr defaultColWidth="9.140625" defaultRowHeight="12.75"/>
  <cols>
    <col min="1" max="1" width="6.140625" style="52" customWidth="1"/>
    <col min="2" max="2" width="4.7109375" style="116" customWidth="1"/>
    <col min="3" max="3" width="5.28125" style="117" customWidth="1"/>
    <col min="4" max="4" width="5.7109375" style="118" customWidth="1"/>
    <col min="5" max="5" width="48.7109375" style="112" customWidth="1"/>
    <col min="6" max="6" width="22.8515625" style="47" bestFit="1" customWidth="1"/>
    <col min="7" max="7" width="19.28125" style="47" customWidth="1"/>
    <col min="8" max="8" width="21.421875" style="47" bestFit="1" customWidth="1"/>
    <col min="9" max="9" width="9.140625" style="47" customWidth="1"/>
    <col min="10" max="10" width="11.140625" style="47" bestFit="1" customWidth="1"/>
    <col min="11" max="11" width="21.28125" style="47" customWidth="1"/>
    <col min="12" max="12" width="20.140625" style="47" bestFit="1" customWidth="1"/>
    <col min="13" max="16384" width="9.140625" style="47" customWidth="1"/>
  </cols>
  <sheetData>
    <row r="1" spans="7:8" s="444" customFormat="1" ht="36" customHeight="1">
      <c r="G1" s="609" t="s">
        <v>839</v>
      </c>
      <c r="H1" s="609"/>
    </row>
    <row r="2" spans="7:8" s="444" customFormat="1" ht="21" customHeight="1">
      <c r="G2" s="609"/>
      <c r="H2" s="609"/>
    </row>
    <row r="3" spans="1:8" ht="20.25">
      <c r="A3" s="633" t="s">
        <v>471</v>
      </c>
      <c r="B3" s="633"/>
      <c r="C3" s="633"/>
      <c r="D3" s="633"/>
      <c r="E3" s="633"/>
      <c r="F3" s="633"/>
      <c r="G3" s="633"/>
      <c r="H3" s="633"/>
    </row>
    <row r="4" spans="1:8" ht="36" customHeight="1">
      <c r="A4" s="600" t="s">
        <v>472</v>
      </c>
      <c r="B4" s="600"/>
      <c r="C4" s="600"/>
      <c r="D4" s="600"/>
      <c r="E4" s="600"/>
      <c r="F4" s="600"/>
      <c r="G4" s="600"/>
      <c r="H4" s="600"/>
    </row>
    <row r="5" spans="6:8" s="444" customFormat="1" ht="16.5" customHeight="1" thickBot="1">
      <c r="F5" s="445"/>
      <c r="G5" s="448"/>
      <c r="H5" s="449" t="s">
        <v>827</v>
      </c>
    </row>
    <row r="6" spans="1:8" s="56" customFormat="1" ht="15.75" customHeight="1" thickBot="1">
      <c r="A6" s="601" t="s">
        <v>443</v>
      </c>
      <c r="B6" s="634" t="s">
        <v>649</v>
      </c>
      <c r="C6" s="636" t="s">
        <v>445</v>
      </c>
      <c r="D6" s="630" t="s">
        <v>446</v>
      </c>
      <c r="E6" s="593" t="s">
        <v>473</v>
      </c>
      <c r="F6" s="587" t="s">
        <v>474</v>
      </c>
      <c r="G6" s="597" t="s">
        <v>449</v>
      </c>
      <c r="H6" s="598"/>
    </row>
    <row r="7" spans="1:8" s="57" customFormat="1" ht="56.25" customHeight="1" thickBot="1">
      <c r="A7" s="602"/>
      <c r="B7" s="635"/>
      <c r="C7" s="637"/>
      <c r="D7" s="631"/>
      <c r="E7" s="594"/>
      <c r="F7" s="588"/>
      <c r="G7" s="240" t="s">
        <v>371</v>
      </c>
      <c r="H7" s="240" t="s">
        <v>372</v>
      </c>
    </row>
    <row r="8" spans="1:8" s="64" customFormat="1" ht="18" thickBot="1">
      <c r="A8" s="58">
        <v>1</v>
      </c>
      <c r="B8" s="59">
        <v>2</v>
      </c>
      <c r="C8" s="59">
        <v>3</v>
      </c>
      <c r="D8" s="60">
        <v>4</v>
      </c>
      <c r="E8" s="61">
        <v>5</v>
      </c>
      <c r="F8" s="61">
        <v>6</v>
      </c>
      <c r="G8" s="62">
        <v>7</v>
      </c>
      <c r="H8" s="63">
        <v>8</v>
      </c>
    </row>
    <row r="9" spans="1:12" s="70" customFormat="1" ht="45" thickBot="1">
      <c r="A9" s="65">
        <v>2000</v>
      </c>
      <c r="B9" s="66" t="s">
        <v>361</v>
      </c>
      <c r="C9" s="67" t="s">
        <v>362</v>
      </c>
      <c r="D9" s="68" t="s">
        <v>362</v>
      </c>
      <c r="E9" s="69" t="s">
        <v>93</v>
      </c>
      <c r="F9" s="552">
        <f>+G9+H9</f>
        <v>0</v>
      </c>
      <c r="G9" s="553">
        <f>+G14+G79+G253+G338+G367+G398+G411+G500+G516+G581+G622+G689+G710</f>
        <v>-32409000</v>
      </c>
      <c r="H9" s="554">
        <f>+H14+H70+H193+H334+H372+H424+H577+H488</f>
        <v>32409000</v>
      </c>
      <c r="J9" s="452"/>
      <c r="K9" s="452"/>
      <c r="L9" s="536"/>
    </row>
    <row r="10" spans="1:12" s="76" customFormat="1" ht="64.5" customHeight="1">
      <c r="A10" s="71">
        <v>2100</v>
      </c>
      <c r="B10" s="72" t="s">
        <v>152</v>
      </c>
      <c r="C10" s="140">
        <v>0</v>
      </c>
      <c r="D10" s="141">
        <v>0</v>
      </c>
      <c r="E10" s="75" t="s">
        <v>476</v>
      </c>
      <c r="F10" s="555">
        <f>+G10+H10</f>
        <v>29286000</v>
      </c>
      <c r="G10" s="556">
        <f>+G12+G60+G488</f>
        <v>0</v>
      </c>
      <c r="H10" s="556">
        <f>+H12+H60+H488</f>
        <v>29286000</v>
      </c>
      <c r="K10" s="463"/>
      <c r="L10" s="463"/>
    </row>
    <row r="11" spans="1:11" ht="17.25">
      <c r="A11" s="77"/>
      <c r="B11" s="72"/>
      <c r="C11" s="140"/>
      <c r="D11" s="141"/>
      <c r="E11" s="78" t="s">
        <v>456</v>
      </c>
      <c r="F11" s="557"/>
      <c r="G11" s="558"/>
      <c r="H11" s="559"/>
      <c r="K11" s="537"/>
    </row>
    <row r="12" spans="1:11" s="83" customFormat="1" ht="46.5" customHeight="1">
      <c r="A12" s="79">
        <v>2110</v>
      </c>
      <c r="B12" s="72" t="s">
        <v>152</v>
      </c>
      <c r="C12" s="142">
        <v>1</v>
      </c>
      <c r="D12" s="143">
        <v>0</v>
      </c>
      <c r="E12" s="82" t="s">
        <v>457</v>
      </c>
      <c r="F12" s="560">
        <f>+G12+H12</f>
        <v>9700000</v>
      </c>
      <c r="G12" s="561">
        <f>+G14</f>
        <v>0</v>
      </c>
      <c r="H12" s="562">
        <f>+H14</f>
        <v>9700000</v>
      </c>
      <c r="K12" s="538"/>
    </row>
    <row r="13" spans="1:8" s="83" customFormat="1" ht="17.25">
      <c r="A13" s="79"/>
      <c r="B13" s="72"/>
      <c r="C13" s="142"/>
      <c r="D13" s="143"/>
      <c r="E13" s="78" t="s">
        <v>458</v>
      </c>
      <c r="F13" s="560"/>
      <c r="G13" s="561"/>
      <c r="H13" s="562"/>
    </row>
    <row r="14" spans="1:8" ht="27">
      <c r="A14" s="79">
        <v>2111</v>
      </c>
      <c r="B14" s="84" t="s">
        <v>152</v>
      </c>
      <c r="C14" s="144">
        <v>1</v>
      </c>
      <c r="D14" s="145">
        <v>1</v>
      </c>
      <c r="E14" s="78" t="s">
        <v>459</v>
      </c>
      <c r="F14" s="563">
        <f>+G14+H14</f>
        <v>9700000</v>
      </c>
      <c r="G14" s="564">
        <f>+G16+G17+G18+G19+G20+G21+G22+G23+G24+G25+G26+G27+G28+G29+G30+G31+G32+G33+G34+G35</f>
        <v>0</v>
      </c>
      <c r="H14" s="565">
        <f>+H38+H39</f>
        <v>9700000</v>
      </c>
    </row>
    <row r="15" spans="1:8" ht="40.5">
      <c r="A15" s="79"/>
      <c r="B15" s="84"/>
      <c r="C15" s="144"/>
      <c r="D15" s="145"/>
      <c r="E15" s="78" t="s">
        <v>475</v>
      </c>
      <c r="F15" s="566"/>
      <c r="G15" s="567"/>
      <c r="H15" s="568"/>
    </row>
    <row r="16" spans="1:8" ht="17.25">
      <c r="A16" s="79"/>
      <c r="B16" s="84"/>
      <c r="C16" s="144"/>
      <c r="D16" s="145"/>
      <c r="E16" s="378" t="s">
        <v>801</v>
      </c>
      <c r="F16" s="566">
        <f>+G16</f>
        <v>0</v>
      </c>
      <c r="G16" s="567"/>
      <c r="H16" s="568"/>
    </row>
    <row r="17" spans="1:8" ht="27">
      <c r="A17" s="79"/>
      <c r="B17" s="84"/>
      <c r="C17" s="144"/>
      <c r="D17" s="145"/>
      <c r="E17" s="378" t="s">
        <v>802</v>
      </c>
      <c r="F17" s="566">
        <f>+G17</f>
        <v>-1300000</v>
      </c>
      <c r="G17" s="567">
        <v>-1300000</v>
      </c>
      <c r="H17" s="568"/>
    </row>
    <row r="18" spans="1:8" ht="17.25" hidden="1">
      <c r="A18" s="79"/>
      <c r="B18" s="84"/>
      <c r="C18" s="144"/>
      <c r="D18" s="145"/>
      <c r="E18" s="378" t="s">
        <v>803</v>
      </c>
      <c r="F18" s="566">
        <f>+G18</f>
        <v>0</v>
      </c>
      <c r="G18" s="567"/>
      <c r="H18" s="568"/>
    </row>
    <row r="19" spans="1:8" ht="17.25" hidden="1">
      <c r="A19" s="79"/>
      <c r="B19" s="84"/>
      <c r="C19" s="144"/>
      <c r="D19" s="145"/>
      <c r="E19" s="378" t="s">
        <v>804</v>
      </c>
      <c r="F19" s="566">
        <f aca="true" t="shared" si="0" ref="F19:F35">+G19</f>
        <v>0</v>
      </c>
      <c r="G19" s="567"/>
      <c r="H19" s="568"/>
    </row>
    <row r="20" spans="1:8" ht="17.25" hidden="1">
      <c r="A20" s="79"/>
      <c r="B20" s="84"/>
      <c r="C20" s="144"/>
      <c r="D20" s="145"/>
      <c r="E20" s="378" t="s">
        <v>805</v>
      </c>
      <c r="F20" s="566">
        <f t="shared" si="0"/>
        <v>0</v>
      </c>
      <c r="G20" s="567"/>
      <c r="H20" s="568"/>
    </row>
    <row r="21" spans="1:8" ht="17.25" hidden="1">
      <c r="A21" s="79"/>
      <c r="B21" s="84"/>
      <c r="C21" s="144"/>
      <c r="D21" s="145"/>
      <c r="E21" s="378" t="s">
        <v>806</v>
      </c>
      <c r="F21" s="566">
        <f t="shared" si="0"/>
        <v>0</v>
      </c>
      <c r="G21" s="567"/>
      <c r="H21" s="568"/>
    </row>
    <row r="22" spans="1:8" ht="17.25" hidden="1">
      <c r="A22" s="79"/>
      <c r="B22" s="84"/>
      <c r="C22" s="144"/>
      <c r="D22" s="145"/>
      <c r="E22" s="378" t="s">
        <v>807</v>
      </c>
      <c r="F22" s="566">
        <f t="shared" si="0"/>
        <v>0</v>
      </c>
      <c r="G22" s="567"/>
      <c r="H22" s="568"/>
    </row>
    <row r="23" spans="1:8" ht="17.25" hidden="1">
      <c r="A23" s="79"/>
      <c r="B23" s="84"/>
      <c r="C23" s="144"/>
      <c r="D23" s="145"/>
      <c r="E23" s="378" t="s">
        <v>808</v>
      </c>
      <c r="F23" s="566">
        <f t="shared" si="0"/>
        <v>0</v>
      </c>
      <c r="G23" s="567"/>
      <c r="H23" s="568"/>
    </row>
    <row r="24" spans="1:8" ht="17.25" hidden="1">
      <c r="A24" s="79"/>
      <c r="B24" s="84"/>
      <c r="C24" s="144"/>
      <c r="D24" s="145"/>
      <c r="E24" s="378" t="s">
        <v>809</v>
      </c>
      <c r="F24" s="566">
        <f t="shared" si="0"/>
        <v>0</v>
      </c>
      <c r="G24" s="567"/>
      <c r="H24" s="568"/>
    </row>
    <row r="25" spans="1:8" ht="27" hidden="1">
      <c r="A25" s="79"/>
      <c r="B25" s="84"/>
      <c r="C25" s="144"/>
      <c r="D25" s="145"/>
      <c r="E25" s="378" t="s">
        <v>810</v>
      </c>
      <c r="F25" s="566">
        <f t="shared" si="0"/>
        <v>0</v>
      </c>
      <c r="G25" s="567"/>
      <c r="H25" s="568"/>
    </row>
    <row r="26" spans="1:8" ht="17.25" hidden="1">
      <c r="A26" s="79"/>
      <c r="B26" s="84"/>
      <c r="C26" s="144"/>
      <c r="D26" s="145"/>
      <c r="E26" s="378" t="s">
        <v>811</v>
      </c>
      <c r="F26" s="566">
        <f t="shared" si="0"/>
        <v>0</v>
      </c>
      <c r="G26" s="567"/>
      <c r="H26" s="568"/>
    </row>
    <row r="27" spans="1:8" ht="17.25" hidden="1">
      <c r="A27" s="79"/>
      <c r="B27" s="84"/>
      <c r="C27" s="144"/>
      <c r="D27" s="145"/>
      <c r="E27" s="378" t="s">
        <v>773</v>
      </c>
      <c r="F27" s="566">
        <f t="shared" si="0"/>
        <v>0</v>
      </c>
      <c r="G27" s="567"/>
      <c r="H27" s="568"/>
    </row>
    <row r="28" spans="1:8" ht="17.25" hidden="1">
      <c r="A28" s="79"/>
      <c r="B28" s="84"/>
      <c r="C28" s="144"/>
      <c r="D28" s="145"/>
      <c r="E28" s="378" t="s">
        <v>781</v>
      </c>
      <c r="F28" s="566">
        <f t="shared" si="0"/>
        <v>0</v>
      </c>
      <c r="G28" s="567"/>
      <c r="H28" s="568"/>
    </row>
    <row r="29" spans="1:8" ht="17.25" hidden="1">
      <c r="A29" s="79"/>
      <c r="B29" s="84"/>
      <c r="C29" s="144"/>
      <c r="D29" s="145"/>
      <c r="E29" s="378" t="s">
        <v>812</v>
      </c>
      <c r="F29" s="566">
        <f t="shared" si="0"/>
        <v>0</v>
      </c>
      <c r="G29" s="567"/>
      <c r="H29" s="568"/>
    </row>
    <row r="30" spans="1:8" ht="27">
      <c r="A30" s="79"/>
      <c r="B30" s="84"/>
      <c r="C30" s="144"/>
      <c r="D30" s="145"/>
      <c r="E30" s="378" t="s">
        <v>813</v>
      </c>
      <c r="F30" s="566">
        <f t="shared" si="0"/>
        <v>300000</v>
      </c>
      <c r="G30" s="567">
        <v>300000</v>
      </c>
      <c r="H30" s="568"/>
    </row>
    <row r="31" spans="1:8" ht="17.25" hidden="1">
      <c r="A31" s="79"/>
      <c r="B31" s="84"/>
      <c r="C31" s="144"/>
      <c r="D31" s="145"/>
      <c r="E31" s="378" t="s">
        <v>783</v>
      </c>
      <c r="F31" s="566">
        <f t="shared" si="0"/>
        <v>0</v>
      </c>
      <c r="G31" s="567"/>
      <c r="H31" s="568"/>
    </row>
    <row r="32" spans="1:8" ht="17.25" hidden="1">
      <c r="A32" s="79"/>
      <c r="B32" s="84"/>
      <c r="C32" s="144"/>
      <c r="D32" s="145"/>
      <c r="E32" s="378" t="s">
        <v>814</v>
      </c>
      <c r="F32" s="566">
        <f t="shared" si="0"/>
        <v>0</v>
      </c>
      <c r="G32" s="567"/>
      <c r="H32" s="568"/>
    </row>
    <row r="33" spans="1:8" ht="17.25" hidden="1">
      <c r="A33" s="79"/>
      <c r="B33" s="84"/>
      <c r="C33" s="144"/>
      <c r="D33" s="145"/>
      <c r="E33" s="378" t="s">
        <v>792</v>
      </c>
      <c r="F33" s="566">
        <f t="shared" si="0"/>
        <v>0</v>
      </c>
      <c r="G33" s="567"/>
      <c r="H33" s="568"/>
    </row>
    <row r="34" spans="1:8" ht="17.25" hidden="1">
      <c r="A34" s="79"/>
      <c r="B34" s="84"/>
      <c r="C34" s="144"/>
      <c r="D34" s="145"/>
      <c r="E34" s="378" t="s">
        <v>774</v>
      </c>
      <c r="F34" s="566">
        <f t="shared" si="0"/>
        <v>0</v>
      </c>
      <c r="G34" s="567"/>
      <c r="H34" s="568"/>
    </row>
    <row r="35" spans="1:8" ht="17.25">
      <c r="A35" s="79"/>
      <c r="B35" s="84"/>
      <c r="C35" s="144"/>
      <c r="D35" s="145"/>
      <c r="E35" s="378" t="s">
        <v>815</v>
      </c>
      <c r="F35" s="566">
        <f t="shared" si="0"/>
        <v>1000000</v>
      </c>
      <c r="G35" s="567">
        <v>1000000</v>
      </c>
      <c r="H35" s="568"/>
    </row>
    <row r="36" spans="1:8" ht="17.25" hidden="1">
      <c r="A36" s="79"/>
      <c r="B36" s="84"/>
      <c r="C36" s="144"/>
      <c r="D36" s="145"/>
      <c r="E36" s="378" t="s">
        <v>782</v>
      </c>
      <c r="F36" s="566">
        <f aca="true" t="shared" si="1" ref="F36:F41">+H36</f>
        <v>0</v>
      </c>
      <c r="G36" s="567"/>
      <c r="H36" s="568"/>
    </row>
    <row r="37" spans="1:8" ht="17.25" hidden="1">
      <c r="A37" s="79"/>
      <c r="B37" s="84"/>
      <c r="C37" s="144"/>
      <c r="D37" s="145"/>
      <c r="E37" s="378" t="s">
        <v>820</v>
      </c>
      <c r="F37" s="566">
        <f t="shared" si="1"/>
        <v>0</v>
      </c>
      <c r="G37" s="567"/>
      <c r="H37" s="568"/>
    </row>
    <row r="38" spans="1:8" ht="17.25">
      <c r="A38" s="79"/>
      <c r="B38" s="84"/>
      <c r="C38" s="144"/>
      <c r="D38" s="145"/>
      <c r="E38" s="378" t="s">
        <v>782</v>
      </c>
      <c r="F38" s="566">
        <f t="shared" si="1"/>
        <v>3700000</v>
      </c>
      <c r="G38" s="567"/>
      <c r="H38" s="568">
        <v>3700000</v>
      </c>
    </row>
    <row r="39" spans="1:8" ht="17.25">
      <c r="A39" s="79"/>
      <c r="B39" s="84"/>
      <c r="C39" s="144"/>
      <c r="D39" s="145"/>
      <c r="E39" s="378" t="s">
        <v>776</v>
      </c>
      <c r="F39" s="566">
        <f t="shared" si="1"/>
        <v>6000000</v>
      </c>
      <c r="G39" s="567"/>
      <c r="H39" s="568">
        <v>6000000</v>
      </c>
    </row>
    <row r="40" spans="1:8" ht="17.25" hidden="1">
      <c r="A40" s="79"/>
      <c r="B40" s="84"/>
      <c r="C40" s="144"/>
      <c r="D40" s="145"/>
      <c r="E40" s="378" t="s">
        <v>816</v>
      </c>
      <c r="F40" s="566">
        <f t="shared" si="1"/>
        <v>0</v>
      </c>
      <c r="G40" s="567"/>
      <c r="H40" s="568"/>
    </row>
    <row r="41" spans="1:8" ht="17.25" hidden="1">
      <c r="A41" s="79"/>
      <c r="B41" s="84"/>
      <c r="C41" s="144"/>
      <c r="D41" s="145"/>
      <c r="E41" s="378" t="s">
        <v>780</v>
      </c>
      <c r="F41" s="566">
        <f t="shared" si="1"/>
        <v>0</v>
      </c>
      <c r="G41" s="567"/>
      <c r="H41" s="568"/>
    </row>
    <row r="42" spans="1:8" ht="27" hidden="1">
      <c r="A42" s="79">
        <v>2112</v>
      </c>
      <c r="B42" s="84" t="s">
        <v>152</v>
      </c>
      <c r="C42" s="144">
        <v>1</v>
      </c>
      <c r="D42" s="145">
        <v>2</v>
      </c>
      <c r="E42" s="78" t="s">
        <v>460</v>
      </c>
      <c r="F42" s="566"/>
      <c r="G42" s="567"/>
      <c r="H42" s="568"/>
    </row>
    <row r="43" spans="1:8" ht="40.5" hidden="1">
      <c r="A43" s="79"/>
      <c r="B43" s="84"/>
      <c r="C43" s="144"/>
      <c r="D43" s="145"/>
      <c r="E43" s="78" t="s">
        <v>475</v>
      </c>
      <c r="F43" s="566"/>
      <c r="G43" s="567"/>
      <c r="H43" s="568"/>
    </row>
    <row r="44" spans="1:8" ht="17.25" hidden="1">
      <c r="A44" s="79"/>
      <c r="B44" s="84"/>
      <c r="C44" s="144"/>
      <c r="D44" s="145"/>
      <c r="E44" s="78" t="s">
        <v>82</v>
      </c>
      <c r="F44" s="566"/>
      <c r="G44" s="567"/>
      <c r="H44" s="568"/>
    </row>
    <row r="45" spans="1:8" ht="17.25" hidden="1">
      <c r="A45" s="79"/>
      <c r="B45" s="84"/>
      <c r="C45" s="144"/>
      <c r="D45" s="145"/>
      <c r="E45" s="78" t="s">
        <v>82</v>
      </c>
      <c r="F45" s="566"/>
      <c r="G45" s="567"/>
      <c r="H45" s="568"/>
    </row>
    <row r="46" spans="1:8" ht="17.25" hidden="1">
      <c r="A46" s="79">
        <v>2113</v>
      </c>
      <c r="B46" s="84" t="s">
        <v>152</v>
      </c>
      <c r="C46" s="144">
        <v>1</v>
      </c>
      <c r="D46" s="145">
        <v>3</v>
      </c>
      <c r="E46" s="78" t="s">
        <v>461</v>
      </c>
      <c r="F46" s="566"/>
      <c r="G46" s="567"/>
      <c r="H46" s="568"/>
    </row>
    <row r="47" spans="1:8" ht="40.5" hidden="1">
      <c r="A47" s="79"/>
      <c r="B47" s="84"/>
      <c r="C47" s="144"/>
      <c r="D47" s="145"/>
      <c r="E47" s="78" t="s">
        <v>475</v>
      </c>
      <c r="F47" s="566"/>
      <c r="G47" s="567"/>
      <c r="H47" s="568"/>
    </row>
    <row r="48" spans="1:8" ht="17.25" hidden="1">
      <c r="A48" s="79"/>
      <c r="B48" s="84"/>
      <c r="C48" s="144"/>
      <c r="D48" s="145"/>
      <c r="E48" s="78" t="s">
        <v>82</v>
      </c>
      <c r="F48" s="566"/>
      <c r="G48" s="567"/>
      <c r="H48" s="568"/>
    </row>
    <row r="49" spans="1:8" ht="17.25" hidden="1">
      <c r="A49" s="79"/>
      <c r="B49" s="84"/>
      <c r="C49" s="144"/>
      <c r="D49" s="145"/>
      <c r="E49" s="78" t="s">
        <v>82</v>
      </c>
      <c r="F49" s="566"/>
      <c r="G49" s="567"/>
      <c r="H49" s="568"/>
    </row>
    <row r="50" spans="1:8" ht="21" customHeight="1" hidden="1">
      <c r="A50" s="79">
        <v>2120</v>
      </c>
      <c r="B50" s="72" t="s">
        <v>152</v>
      </c>
      <c r="C50" s="142">
        <v>2</v>
      </c>
      <c r="D50" s="143">
        <v>0</v>
      </c>
      <c r="E50" s="82" t="s">
        <v>462</v>
      </c>
      <c r="F50" s="566"/>
      <c r="G50" s="567"/>
      <c r="H50" s="568"/>
    </row>
    <row r="51" spans="1:8" s="83" customFormat="1" ht="10.5" customHeight="1" hidden="1">
      <c r="A51" s="79"/>
      <c r="B51" s="72"/>
      <c r="C51" s="142"/>
      <c r="D51" s="143"/>
      <c r="E51" s="78" t="s">
        <v>458</v>
      </c>
      <c r="F51" s="560"/>
      <c r="G51" s="561"/>
      <c r="H51" s="562"/>
    </row>
    <row r="52" spans="1:8" ht="16.5" customHeight="1" hidden="1">
      <c r="A52" s="79">
        <v>2121</v>
      </c>
      <c r="B52" s="84" t="s">
        <v>152</v>
      </c>
      <c r="C52" s="144">
        <v>2</v>
      </c>
      <c r="D52" s="145">
        <v>1</v>
      </c>
      <c r="E52" s="87" t="s">
        <v>463</v>
      </c>
      <c r="F52" s="566"/>
      <c r="G52" s="567"/>
      <c r="H52" s="568"/>
    </row>
    <row r="53" spans="1:8" ht="40.5" hidden="1">
      <c r="A53" s="79"/>
      <c r="B53" s="84"/>
      <c r="C53" s="144"/>
      <c r="D53" s="145"/>
      <c r="E53" s="78" t="s">
        <v>475</v>
      </c>
      <c r="F53" s="566"/>
      <c r="G53" s="567"/>
      <c r="H53" s="568"/>
    </row>
    <row r="54" spans="1:8" ht="17.25" hidden="1">
      <c r="A54" s="79"/>
      <c r="B54" s="84"/>
      <c r="C54" s="144"/>
      <c r="D54" s="145"/>
      <c r="E54" s="78" t="s">
        <v>82</v>
      </c>
      <c r="F54" s="566"/>
      <c r="G54" s="567"/>
      <c r="H54" s="568"/>
    </row>
    <row r="55" spans="1:8" ht="17.25" hidden="1">
      <c r="A55" s="79"/>
      <c r="B55" s="84"/>
      <c r="C55" s="144"/>
      <c r="D55" s="145"/>
      <c r="E55" s="78" t="s">
        <v>82</v>
      </c>
      <c r="F55" s="566"/>
      <c r="G55" s="567"/>
      <c r="H55" s="568"/>
    </row>
    <row r="56" spans="1:8" ht="27" hidden="1">
      <c r="A56" s="79">
        <v>2122</v>
      </c>
      <c r="B56" s="84" t="s">
        <v>152</v>
      </c>
      <c r="C56" s="144">
        <v>2</v>
      </c>
      <c r="D56" s="145">
        <v>2</v>
      </c>
      <c r="E56" s="78" t="s">
        <v>464</v>
      </c>
      <c r="F56" s="566"/>
      <c r="G56" s="567"/>
      <c r="H56" s="568"/>
    </row>
    <row r="57" spans="1:8" ht="40.5" hidden="1">
      <c r="A57" s="79"/>
      <c r="B57" s="84"/>
      <c r="C57" s="144"/>
      <c r="D57" s="145"/>
      <c r="E57" s="78" t="s">
        <v>475</v>
      </c>
      <c r="F57" s="566"/>
      <c r="G57" s="567"/>
      <c r="H57" s="568"/>
    </row>
    <row r="58" spans="1:8" ht="17.25" hidden="1">
      <c r="A58" s="79"/>
      <c r="B58" s="84"/>
      <c r="C58" s="144"/>
      <c r="D58" s="145"/>
      <c r="E58" s="78" t="s">
        <v>82</v>
      </c>
      <c r="F58" s="566"/>
      <c r="G58" s="567"/>
      <c r="H58" s="568"/>
    </row>
    <row r="59" spans="1:8" ht="17.25" hidden="1">
      <c r="A59" s="79"/>
      <c r="B59" s="84"/>
      <c r="C59" s="144"/>
      <c r="D59" s="145"/>
      <c r="E59" s="78" t="s">
        <v>82</v>
      </c>
      <c r="F59" s="566"/>
      <c r="G59" s="567"/>
      <c r="H59" s="568"/>
    </row>
    <row r="60" spans="1:8" ht="20.25" customHeight="1">
      <c r="A60" s="79">
        <v>2130</v>
      </c>
      <c r="B60" s="72" t="s">
        <v>152</v>
      </c>
      <c r="C60" s="142">
        <v>3</v>
      </c>
      <c r="D60" s="143">
        <v>0</v>
      </c>
      <c r="E60" s="82" t="s">
        <v>465</v>
      </c>
      <c r="F60" s="563">
        <f>+G60+H60</f>
        <v>0</v>
      </c>
      <c r="G60" s="564">
        <f>+G70+G79+G68</f>
        <v>0</v>
      </c>
      <c r="H60" s="565">
        <f>+H70+H79</f>
        <v>0</v>
      </c>
    </row>
    <row r="61" spans="1:8" s="83" customFormat="1" ht="17.25" hidden="1">
      <c r="A61" s="79"/>
      <c r="B61" s="72"/>
      <c r="C61" s="142"/>
      <c r="D61" s="143"/>
      <c r="E61" s="78" t="s">
        <v>458</v>
      </c>
      <c r="F61" s="560"/>
      <c r="G61" s="561"/>
      <c r="H61" s="562"/>
    </row>
    <row r="62" spans="1:8" ht="27" hidden="1">
      <c r="A62" s="79">
        <v>2131</v>
      </c>
      <c r="B62" s="84" t="s">
        <v>152</v>
      </c>
      <c r="C62" s="144">
        <v>3</v>
      </c>
      <c r="D62" s="145">
        <v>1</v>
      </c>
      <c r="E62" s="78" t="s">
        <v>466</v>
      </c>
      <c r="F62" s="566"/>
      <c r="G62" s="567"/>
      <c r="H62" s="568"/>
    </row>
    <row r="63" spans="1:8" ht="40.5" hidden="1">
      <c r="A63" s="79"/>
      <c r="B63" s="84"/>
      <c r="C63" s="144"/>
      <c r="D63" s="145"/>
      <c r="E63" s="78" t="s">
        <v>475</v>
      </c>
      <c r="F63" s="566"/>
      <c r="G63" s="567"/>
      <c r="H63" s="568"/>
    </row>
    <row r="64" spans="1:8" ht="17.25" hidden="1">
      <c r="A64" s="79"/>
      <c r="B64" s="84"/>
      <c r="C64" s="144"/>
      <c r="D64" s="145"/>
      <c r="E64" s="78" t="s">
        <v>82</v>
      </c>
      <c r="F64" s="566"/>
      <c r="G64" s="567"/>
      <c r="H64" s="568"/>
    </row>
    <row r="65" spans="1:8" ht="17.25" hidden="1">
      <c r="A65" s="79"/>
      <c r="B65" s="84"/>
      <c r="C65" s="144"/>
      <c r="D65" s="145"/>
      <c r="E65" s="78" t="s">
        <v>82</v>
      </c>
      <c r="F65" s="566"/>
      <c r="G65" s="567"/>
      <c r="H65" s="568"/>
    </row>
    <row r="66" spans="1:8" ht="14.25" customHeight="1">
      <c r="A66" s="79">
        <v>2132</v>
      </c>
      <c r="B66" s="84" t="s">
        <v>152</v>
      </c>
      <c r="C66" s="144">
        <v>3</v>
      </c>
      <c r="D66" s="145">
        <v>3</v>
      </c>
      <c r="E66" s="78" t="s">
        <v>781</v>
      </c>
      <c r="F66" s="566">
        <f>G66</f>
        <v>27100</v>
      </c>
      <c r="G66" s="567">
        <f>+G68</f>
        <v>27100</v>
      </c>
      <c r="H66" s="568"/>
    </row>
    <row r="67" spans="1:8" ht="40.5">
      <c r="A67" s="79"/>
      <c r="B67" s="84"/>
      <c r="C67" s="144"/>
      <c r="D67" s="145"/>
      <c r="E67" s="78" t="s">
        <v>475</v>
      </c>
      <c r="F67" s="566"/>
      <c r="G67" s="567"/>
      <c r="H67" s="568"/>
    </row>
    <row r="68" spans="1:8" ht="17.25">
      <c r="A68" s="79"/>
      <c r="B68" s="84"/>
      <c r="C68" s="144"/>
      <c r="D68" s="145"/>
      <c r="E68" s="378" t="s">
        <v>792</v>
      </c>
      <c r="F68" s="566">
        <v>27100</v>
      </c>
      <c r="G68" s="567">
        <v>27100</v>
      </c>
      <c r="H68" s="568"/>
    </row>
    <row r="69" spans="1:8" ht="16.5" customHeight="1">
      <c r="A69" s="79"/>
      <c r="B69" s="84"/>
      <c r="C69" s="144"/>
      <c r="D69" s="145"/>
      <c r="E69" s="78" t="s">
        <v>82</v>
      </c>
      <c r="F69" s="566"/>
      <c r="G69" s="567"/>
      <c r="H69" s="568"/>
    </row>
    <row r="70" spans="1:8" ht="17.25">
      <c r="A70" s="79">
        <v>2133</v>
      </c>
      <c r="B70" s="84" t="s">
        <v>152</v>
      </c>
      <c r="C70" s="144">
        <v>3</v>
      </c>
      <c r="D70" s="145">
        <v>3</v>
      </c>
      <c r="E70" s="78" t="s">
        <v>832</v>
      </c>
      <c r="F70" s="563">
        <f>+G70+H70</f>
        <v>-27100</v>
      </c>
      <c r="G70" s="564">
        <f>+G72+G73+G74+G75+G76</f>
        <v>-27100</v>
      </c>
      <c r="H70" s="565">
        <f>+H77+H78</f>
        <v>0</v>
      </c>
    </row>
    <row r="71" spans="1:8" ht="40.5" hidden="1">
      <c r="A71" s="79"/>
      <c r="B71" s="84"/>
      <c r="C71" s="144"/>
      <c r="D71" s="145"/>
      <c r="E71" s="78" t="s">
        <v>475</v>
      </c>
      <c r="F71" s="566"/>
      <c r="G71" s="567"/>
      <c r="H71" s="568"/>
    </row>
    <row r="72" spans="1:8" ht="17.25" hidden="1">
      <c r="A72" s="79"/>
      <c r="B72" s="84"/>
      <c r="C72" s="144"/>
      <c r="D72" s="145"/>
      <c r="E72" s="378" t="s">
        <v>781</v>
      </c>
      <c r="F72" s="566">
        <f>+G72</f>
        <v>0</v>
      </c>
      <c r="G72" s="567"/>
      <c r="H72" s="568"/>
    </row>
    <row r="73" spans="1:8" ht="17.25" hidden="1">
      <c r="A73" s="79"/>
      <c r="B73" s="84"/>
      <c r="C73" s="144"/>
      <c r="D73" s="145"/>
      <c r="E73" s="378" t="s">
        <v>812</v>
      </c>
      <c r="F73" s="566">
        <f>+G73</f>
        <v>0</v>
      </c>
      <c r="G73" s="567"/>
      <c r="H73" s="568"/>
    </row>
    <row r="74" spans="1:8" ht="17.25" hidden="1">
      <c r="A74" s="79"/>
      <c r="B74" s="84"/>
      <c r="C74" s="144"/>
      <c r="D74" s="145"/>
      <c r="E74" s="378" t="s">
        <v>814</v>
      </c>
      <c r="F74" s="566">
        <f>+G74</f>
        <v>0</v>
      </c>
      <c r="G74" s="567"/>
      <c r="H74" s="568"/>
    </row>
    <row r="75" spans="1:8" ht="17.25">
      <c r="A75" s="79"/>
      <c r="B75" s="84"/>
      <c r="C75" s="144"/>
      <c r="D75" s="145"/>
      <c r="E75" s="378" t="s">
        <v>792</v>
      </c>
      <c r="F75" s="566">
        <f>+G75</f>
        <v>-27100</v>
      </c>
      <c r="G75" s="567">
        <v>-27100</v>
      </c>
      <c r="H75" s="568"/>
    </row>
    <row r="76" spans="1:8" ht="17.25">
      <c r="A76" s="79"/>
      <c r="B76" s="84"/>
      <c r="C76" s="144"/>
      <c r="D76" s="145"/>
      <c r="E76" s="378" t="s">
        <v>774</v>
      </c>
      <c r="F76" s="566">
        <f>+G76</f>
        <v>0</v>
      </c>
      <c r="G76" s="567"/>
      <c r="H76" s="568"/>
    </row>
    <row r="77" spans="1:8" ht="17.25" hidden="1">
      <c r="A77" s="79"/>
      <c r="B77" s="84"/>
      <c r="C77" s="144"/>
      <c r="D77" s="145"/>
      <c r="E77" s="378" t="s">
        <v>776</v>
      </c>
      <c r="F77" s="566">
        <f>+H77</f>
        <v>0</v>
      </c>
      <c r="G77" s="567"/>
      <c r="H77" s="568"/>
    </row>
    <row r="78" spans="1:8" ht="17.25" hidden="1">
      <c r="A78" s="79"/>
      <c r="B78" s="84"/>
      <c r="C78" s="144"/>
      <c r="D78" s="145"/>
      <c r="E78" s="378" t="s">
        <v>816</v>
      </c>
      <c r="F78" s="566">
        <f>+H78</f>
        <v>0</v>
      </c>
      <c r="G78" s="567"/>
      <c r="H78" s="568"/>
    </row>
    <row r="79" spans="1:8" ht="17.25" hidden="1">
      <c r="A79" s="79">
        <v>2133</v>
      </c>
      <c r="B79" s="84" t="s">
        <v>152</v>
      </c>
      <c r="C79" s="144">
        <v>3</v>
      </c>
      <c r="D79" s="145">
        <v>3</v>
      </c>
      <c r="E79" s="78" t="s">
        <v>817</v>
      </c>
      <c r="F79" s="563">
        <f>+G79+H79</f>
        <v>0</v>
      </c>
      <c r="G79" s="564">
        <f>+G81+G82+G83+G84</f>
        <v>0</v>
      </c>
      <c r="H79" s="565"/>
    </row>
    <row r="80" spans="1:8" ht="40.5" hidden="1">
      <c r="A80" s="79"/>
      <c r="B80" s="84"/>
      <c r="C80" s="144"/>
      <c r="D80" s="145"/>
      <c r="E80" s="78" t="s">
        <v>475</v>
      </c>
      <c r="F80" s="566"/>
      <c r="G80" s="567"/>
      <c r="H80" s="568"/>
    </row>
    <row r="81" spans="1:8" ht="17.25" hidden="1">
      <c r="A81" s="79"/>
      <c r="B81" s="84"/>
      <c r="C81" s="144"/>
      <c r="D81" s="145"/>
      <c r="E81" s="378" t="s">
        <v>801</v>
      </c>
      <c r="F81" s="566">
        <f>+G81</f>
        <v>0</v>
      </c>
      <c r="G81" s="567"/>
      <c r="H81" s="568"/>
    </row>
    <row r="82" spans="1:8" ht="27" hidden="1">
      <c r="A82" s="79"/>
      <c r="B82" s="84"/>
      <c r="C82" s="144"/>
      <c r="D82" s="145"/>
      <c r="E82" s="378" t="s">
        <v>802</v>
      </c>
      <c r="F82" s="566">
        <f>+G82</f>
        <v>0</v>
      </c>
      <c r="G82" s="567"/>
      <c r="H82" s="568"/>
    </row>
    <row r="83" spans="1:8" ht="17.25" hidden="1">
      <c r="A83" s="79"/>
      <c r="B83" s="84"/>
      <c r="C83" s="144"/>
      <c r="D83" s="145"/>
      <c r="E83" s="378" t="s">
        <v>807</v>
      </c>
      <c r="F83" s="566">
        <f>+G83</f>
        <v>0</v>
      </c>
      <c r="G83" s="567"/>
      <c r="H83" s="568"/>
    </row>
    <row r="84" spans="1:8" ht="17.25" hidden="1">
      <c r="A84" s="79"/>
      <c r="B84" s="84"/>
      <c r="C84" s="144"/>
      <c r="D84" s="145"/>
      <c r="E84" s="378" t="s">
        <v>783</v>
      </c>
      <c r="F84" s="566">
        <f>+G84</f>
        <v>0</v>
      </c>
      <c r="G84" s="567"/>
      <c r="H84" s="568"/>
    </row>
    <row r="85" spans="1:8" ht="33.75" customHeight="1" hidden="1">
      <c r="A85" s="79">
        <v>2160</v>
      </c>
      <c r="B85" s="72" t="s">
        <v>152</v>
      </c>
      <c r="C85" s="142">
        <v>6</v>
      </c>
      <c r="D85" s="143">
        <v>0</v>
      </c>
      <c r="E85" s="82" t="s">
        <v>505</v>
      </c>
      <c r="F85" s="566"/>
      <c r="G85" s="567"/>
      <c r="H85" s="568"/>
    </row>
    <row r="86" spans="1:8" s="83" customFormat="1" ht="10.5" customHeight="1" hidden="1">
      <c r="A86" s="79"/>
      <c r="B86" s="72"/>
      <c r="C86" s="142"/>
      <c r="D86" s="143"/>
      <c r="E86" s="78" t="s">
        <v>458</v>
      </c>
      <c r="F86" s="560"/>
      <c r="G86" s="561"/>
      <c r="H86" s="562"/>
    </row>
    <row r="87" spans="1:8" ht="27" hidden="1">
      <c r="A87" s="79">
        <v>2161</v>
      </c>
      <c r="B87" s="84" t="s">
        <v>152</v>
      </c>
      <c r="C87" s="144">
        <v>6</v>
      </c>
      <c r="D87" s="145">
        <v>1</v>
      </c>
      <c r="E87" s="78" t="s">
        <v>506</v>
      </c>
      <c r="F87" s="566"/>
      <c r="G87" s="567"/>
      <c r="H87" s="568"/>
    </row>
    <row r="88" spans="1:8" ht="40.5" hidden="1">
      <c r="A88" s="79"/>
      <c r="B88" s="84"/>
      <c r="C88" s="144"/>
      <c r="D88" s="145"/>
      <c r="E88" s="78" t="s">
        <v>475</v>
      </c>
      <c r="F88" s="566"/>
      <c r="G88" s="567"/>
      <c r="H88" s="568"/>
    </row>
    <row r="89" spans="1:8" ht="17.25" hidden="1">
      <c r="A89" s="79"/>
      <c r="B89" s="84"/>
      <c r="C89" s="144"/>
      <c r="D89" s="145"/>
      <c r="E89" s="78" t="s">
        <v>82</v>
      </c>
      <c r="F89" s="566"/>
      <c r="G89" s="567"/>
      <c r="H89" s="568"/>
    </row>
    <row r="90" spans="1:8" ht="17.25" hidden="1">
      <c r="A90" s="79"/>
      <c r="B90" s="84"/>
      <c r="C90" s="144"/>
      <c r="D90" s="145"/>
      <c r="E90" s="78" t="s">
        <v>82</v>
      </c>
      <c r="F90" s="566"/>
      <c r="G90" s="567"/>
      <c r="H90" s="568"/>
    </row>
    <row r="91" spans="1:8" ht="17.25" hidden="1">
      <c r="A91" s="79">
        <v>2170</v>
      </c>
      <c r="B91" s="72" t="s">
        <v>152</v>
      </c>
      <c r="C91" s="142">
        <v>7</v>
      </c>
      <c r="D91" s="143">
        <v>0</v>
      </c>
      <c r="E91" s="82" t="s">
        <v>507</v>
      </c>
      <c r="F91" s="566"/>
      <c r="G91" s="567"/>
      <c r="H91" s="568"/>
    </row>
    <row r="92" spans="1:8" s="83" customFormat="1" ht="10.5" customHeight="1" hidden="1">
      <c r="A92" s="79"/>
      <c r="B92" s="72"/>
      <c r="C92" s="142"/>
      <c r="D92" s="143"/>
      <c r="E92" s="78" t="s">
        <v>458</v>
      </c>
      <c r="F92" s="560"/>
      <c r="G92" s="561"/>
      <c r="H92" s="562"/>
    </row>
    <row r="93" spans="1:8" ht="17.25" hidden="1">
      <c r="A93" s="79">
        <v>2171</v>
      </c>
      <c r="B93" s="84" t="s">
        <v>152</v>
      </c>
      <c r="C93" s="144">
        <v>7</v>
      </c>
      <c r="D93" s="145">
        <v>1</v>
      </c>
      <c r="E93" s="78" t="s">
        <v>507</v>
      </c>
      <c r="F93" s="566"/>
      <c r="G93" s="567"/>
      <c r="H93" s="568"/>
    </row>
    <row r="94" spans="1:8" ht="40.5" hidden="1">
      <c r="A94" s="79"/>
      <c r="B94" s="84"/>
      <c r="C94" s="144"/>
      <c r="D94" s="145"/>
      <c r="E94" s="78" t="s">
        <v>475</v>
      </c>
      <c r="F94" s="566"/>
      <c r="G94" s="567"/>
      <c r="H94" s="568"/>
    </row>
    <row r="95" spans="1:8" ht="17.25" hidden="1">
      <c r="A95" s="79"/>
      <c r="B95" s="84"/>
      <c r="C95" s="144"/>
      <c r="D95" s="145"/>
      <c r="E95" s="78" t="s">
        <v>82</v>
      </c>
      <c r="F95" s="566"/>
      <c r="G95" s="567"/>
      <c r="H95" s="568"/>
    </row>
    <row r="96" spans="1:8" ht="17.25" hidden="1">
      <c r="A96" s="79"/>
      <c r="B96" s="84"/>
      <c r="C96" s="144"/>
      <c r="D96" s="145"/>
      <c r="E96" s="78" t="s">
        <v>82</v>
      </c>
      <c r="F96" s="566"/>
      <c r="G96" s="567"/>
      <c r="H96" s="568"/>
    </row>
    <row r="97" spans="1:8" ht="29.25" customHeight="1" hidden="1">
      <c r="A97" s="79">
        <v>2180</v>
      </c>
      <c r="B97" s="72" t="s">
        <v>152</v>
      </c>
      <c r="C97" s="142">
        <v>8</v>
      </c>
      <c r="D97" s="143">
        <v>0</v>
      </c>
      <c r="E97" s="82" t="s">
        <v>508</v>
      </c>
      <c r="F97" s="566"/>
      <c r="G97" s="567"/>
      <c r="H97" s="568"/>
    </row>
    <row r="98" spans="1:8" s="83" customFormat="1" ht="10.5" customHeight="1" hidden="1">
      <c r="A98" s="79"/>
      <c r="B98" s="72"/>
      <c r="C98" s="142"/>
      <c r="D98" s="143"/>
      <c r="E98" s="78" t="s">
        <v>458</v>
      </c>
      <c r="F98" s="560"/>
      <c r="G98" s="561"/>
      <c r="H98" s="562"/>
    </row>
    <row r="99" spans="1:8" ht="27" hidden="1">
      <c r="A99" s="79">
        <v>2181</v>
      </c>
      <c r="B99" s="84" t="s">
        <v>152</v>
      </c>
      <c r="C99" s="144">
        <v>8</v>
      </c>
      <c r="D99" s="145">
        <v>1</v>
      </c>
      <c r="E99" s="78" t="s">
        <v>508</v>
      </c>
      <c r="F99" s="566"/>
      <c r="G99" s="567"/>
      <c r="H99" s="568"/>
    </row>
    <row r="100" spans="1:8" ht="17.25" hidden="1">
      <c r="A100" s="79"/>
      <c r="B100" s="84"/>
      <c r="C100" s="144"/>
      <c r="D100" s="145"/>
      <c r="E100" s="88" t="s">
        <v>458</v>
      </c>
      <c r="F100" s="566"/>
      <c r="G100" s="567"/>
      <c r="H100" s="568"/>
    </row>
    <row r="101" spans="1:8" ht="17.25" hidden="1">
      <c r="A101" s="79">
        <v>2182</v>
      </c>
      <c r="B101" s="84" t="s">
        <v>152</v>
      </c>
      <c r="C101" s="144">
        <v>8</v>
      </c>
      <c r="D101" s="145">
        <v>1</v>
      </c>
      <c r="E101" s="88" t="s">
        <v>509</v>
      </c>
      <c r="F101" s="566"/>
      <c r="G101" s="567"/>
      <c r="H101" s="568"/>
    </row>
    <row r="102" spans="1:8" ht="17.25" hidden="1">
      <c r="A102" s="79">
        <v>2183</v>
      </c>
      <c r="B102" s="84" t="s">
        <v>152</v>
      </c>
      <c r="C102" s="144">
        <v>8</v>
      </c>
      <c r="D102" s="145">
        <v>1</v>
      </c>
      <c r="E102" s="88" t="s">
        <v>510</v>
      </c>
      <c r="F102" s="566"/>
      <c r="G102" s="567"/>
      <c r="H102" s="568"/>
    </row>
    <row r="103" spans="1:8" ht="27" hidden="1">
      <c r="A103" s="79">
        <v>2184</v>
      </c>
      <c r="B103" s="84" t="s">
        <v>152</v>
      </c>
      <c r="C103" s="144">
        <v>8</v>
      </c>
      <c r="D103" s="145">
        <v>1</v>
      </c>
      <c r="E103" s="88" t="s">
        <v>511</v>
      </c>
      <c r="F103" s="566"/>
      <c r="G103" s="567"/>
      <c r="H103" s="568"/>
    </row>
    <row r="104" spans="1:8" ht="40.5" hidden="1">
      <c r="A104" s="79"/>
      <c r="B104" s="84"/>
      <c r="C104" s="144"/>
      <c r="D104" s="145"/>
      <c r="E104" s="78" t="s">
        <v>475</v>
      </c>
      <c r="F104" s="566"/>
      <c r="G104" s="567"/>
      <c r="H104" s="568"/>
    </row>
    <row r="105" spans="1:8" ht="17.25" hidden="1">
      <c r="A105" s="79"/>
      <c r="B105" s="84"/>
      <c r="C105" s="144"/>
      <c r="D105" s="145"/>
      <c r="E105" s="78" t="s">
        <v>82</v>
      </c>
      <c r="F105" s="566"/>
      <c r="G105" s="567"/>
      <c r="H105" s="568"/>
    </row>
    <row r="106" spans="1:8" ht="17.25" hidden="1">
      <c r="A106" s="79"/>
      <c r="B106" s="84"/>
      <c r="C106" s="144"/>
      <c r="D106" s="145"/>
      <c r="E106" s="78" t="s">
        <v>82</v>
      </c>
      <c r="F106" s="566"/>
      <c r="G106" s="567"/>
      <c r="H106" s="568"/>
    </row>
    <row r="107" spans="1:8" s="76" customFormat="1" ht="40.5" customHeight="1" hidden="1">
      <c r="A107" s="89">
        <v>2200</v>
      </c>
      <c r="B107" s="72" t="s">
        <v>153</v>
      </c>
      <c r="C107" s="142">
        <v>0</v>
      </c>
      <c r="D107" s="143">
        <v>0</v>
      </c>
      <c r="E107" s="75" t="s">
        <v>477</v>
      </c>
      <c r="F107" s="566"/>
      <c r="G107" s="567"/>
      <c r="H107" s="568"/>
    </row>
    <row r="108" spans="1:8" ht="11.25" customHeight="1" hidden="1">
      <c r="A108" s="77"/>
      <c r="B108" s="72"/>
      <c r="C108" s="140"/>
      <c r="D108" s="141"/>
      <c r="E108" s="78" t="s">
        <v>456</v>
      </c>
      <c r="F108" s="557"/>
      <c r="G108" s="558"/>
      <c r="H108" s="559"/>
    </row>
    <row r="109" spans="1:8" ht="17.25" hidden="1">
      <c r="A109" s="79">
        <v>2210</v>
      </c>
      <c r="B109" s="72" t="s">
        <v>153</v>
      </c>
      <c r="C109" s="144">
        <v>1</v>
      </c>
      <c r="D109" s="145">
        <v>0</v>
      </c>
      <c r="E109" s="82" t="s">
        <v>512</v>
      </c>
      <c r="F109" s="566"/>
      <c r="G109" s="567"/>
      <c r="H109" s="568"/>
    </row>
    <row r="110" spans="1:8" s="83" customFormat="1" ht="10.5" customHeight="1" hidden="1">
      <c r="A110" s="79"/>
      <c r="B110" s="72"/>
      <c r="C110" s="142"/>
      <c r="D110" s="143"/>
      <c r="E110" s="78" t="s">
        <v>458</v>
      </c>
      <c r="F110" s="560"/>
      <c r="G110" s="561"/>
      <c r="H110" s="562"/>
    </row>
    <row r="111" spans="1:8" ht="17.25" hidden="1">
      <c r="A111" s="79">
        <v>2211</v>
      </c>
      <c r="B111" s="84" t="s">
        <v>153</v>
      </c>
      <c r="C111" s="144">
        <v>1</v>
      </c>
      <c r="D111" s="145">
        <v>1</v>
      </c>
      <c r="E111" s="78" t="s">
        <v>513</v>
      </c>
      <c r="F111" s="566"/>
      <c r="G111" s="567"/>
      <c r="H111" s="568"/>
    </row>
    <row r="112" spans="1:8" ht="40.5" hidden="1">
      <c r="A112" s="79"/>
      <c r="B112" s="84"/>
      <c r="C112" s="144"/>
      <c r="D112" s="145"/>
      <c r="E112" s="78" t="s">
        <v>475</v>
      </c>
      <c r="F112" s="566"/>
      <c r="G112" s="567"/>
      <c r="H112" s="568"/>
    </row>
    <row r="113" spans="1:8" ht="17.25" hidden="1">
      <c r="A113" s="79"/>
      <c r="B113" s="84"/>
      <c r="C113" s="144"/>
      <c r="D113" s="145"/>
      <c r="E113" s="78" t="s">
        <v>82</v>
      </c>
      <c r="F113" s="566"/>
      <c r="G113" s="567"/>
      <c r="H113" s="568"/>
    </row>
    <row r="114" spans="1:8" ht="17.25" hidden="1">
      <c r="A114" s="79"/>
      <c r="B114" s="84"/>
      <c r="C114" s="144"/>
      <c r="D114" s="145"/>
      <c r="E114" s="78" t="s">
        <v>82</v>
      </c>
      <c r="F114" s="566"/>
      <c r="G114" s="567"/>
      <c r="H114" s="568"/>
    </row>
    <row r="115" spans="1:8" ht="17.25" hidden="1">
      <c r="A115" s="79">
        <v>2220</v>
      </c>
      <c r="B115" s="72" t="s">
        <v>153</v>
      </c>
      <c r="C115" s="142">
        <v>2</v>
      </c>
      <c r="D115" s="143">
        <v>0</v>
      </c>
      <c r="E115" s="82" t="s">
        <v>514</v>
      </c>
      <c r="F115" s="566"/>
      <c r="G115" s="567"/>
      <c r="H115" s="568"/>
    </row>
    <row r="116" spans="1:8" s="83" customFormat="1" ht="10.5" customHeight="1" hidden="1">
      <c r="A116" s="79"/>
      <c r="B116" s="72"/>
      <c r="C116" s="142"/>
      <c r="D116" s="143"/>
      <c r="E116" s="78" t="s">
        <v>458</v>
      </c>
      <c r="F116" s="560"/>
      <c r="G116" s="561"/>
      <c r="H116" s="562"/>
    </row>
    <row r="117" spans="1:8" ht="17.25" hidden="1">
      <c r="A117" s="79">
        <v>2221</v>
      </c>
      <c r="B117" s="84" t="s">
        <v>153</v>
      </c>
      <c r="C117" s="144">
        <v>2</v>
      </c>
      <c r="D117" s="145">
        <v>1</v>
      </c>
      <c r="E117" s="78" t="s">
        <v>515</v>
      </c>
      <c r="F117" s="566"/>
      <c r="G117" s="567"/>
      <c r="H117" s="568"/>
    </row>
    <row r="118" spans="1:8" ht="40.5" hidden="1">
      <c r="A118" s="79"/>
      <c r="B118" s="84"/>
      <c r="C118" s="144"/>
      <c r="D118" s="145"/>
      <c r="E118" s="78" t="s">
        <v>475</v>
      </c>
      <c r="F118" s="566"/>
      <c r="G118" s="567"/>
      <c r="H118" s="568"/>
    </row>
    <row r="119" spans="1:8" ht="17.25" hidden="1">
      <c r="A119" s="79"/>
      <c r="B119" s="84"/>
      <c r="C119" s="144"/>
      <c r="D119" s="145"/>
      <c r="E119" s="78" t="s">
        <v>82</v>
      </c>
      <c r="F119" s="566"/>
      <c r="G119" s="567"/>
      <c r="H119" s="568"/>
    </row>
    <row r="120" spans="1:8" ht="17.25" hidden="1">
      <c r="A120" s="79"/>
      <c r="B120" s="84"/>
      <c r="C120" s="144"/>
      <c r="D120" s="145"/>
      <c r="E120" s="78" t="s">
        <v>82</v>
      </c>
      <c r="F120" s="566"/>
      <c r="G120" s="567"/>
      <c r="H120" s="568"/>
    </row>
    <row r="121" spans="1:8" ht="17.25" hidden="1">
      <c r="A121" s="79">
        <v>2230</v>
      </c>
      <c r="B121" s="72" t="s">
        <v>153</v>
      </c>
      <c r="C121" s="144">
        <v>3</v>
      </c>
      <c r="D121" s="145">
        <v>0</v>
      </c>
      <c r="E121" s="82" t="s">
        <v>516</v>
      </c>
      <c r="F121" s="566"/>
      <c r="G121" s="567"/>
      <c r="H121" s="568"/>
    </row>
    <row r="122" spans="1:8" s="83" customFormat="1" ht="10.5" customHeight="1" hidden="1">
      <c r="A122" s="79"/>
      <c r="B122" s="72"/>
      <c r="C122" s="142"/>
      <c r="D122" s="143"/>
      <c r="E122" s="78" t="s">
        <v>458</v>
      </c>
      <c r="F122" s="560"/>
      <c r="G122" s="561"/>
      <c r="H122" s="562"/>
    </row>
    <row r="123" spans="1:8" ht="17.25" hidden="1">
      <c r="A123" s="79">
        <v>2231</v>
      </c>
      <c r="B123" s="84" t="s">
        <v>153</v>
      </c>
      <c r="C123" s="144">
        <v>3</v>
      </c>
      <c r="D123" s="145">
        <v>1</v>
      </c>
      <c r="E123" s="78" t="s">
        <v>517</v>
      </c>
      <c r="F123" s="566"/>
      <c r="G123" s="567"/>
      <c r="H123" s="568"/>
    </row>
    <row r="124" spans="1:8" ht="40.5" hidden="1">
      <c r="A124" s="79"/>
      <c r="B124" s="84"/>
      <c r="C124" s="144"/>
      <c r="D124" s="145"/>
      <c r="E124" s="78" t="s">
        <v>475</v>
      </c>
      <c r="F124" s="566"/>
      <c r="G124" s="567"/>
      <c r="H124" s="568"/>
    </row>
    <row r="125" spans="1:8" ht="17.25" hidden="1">
      <c r="A125" s="79"/>
      <c r="B125" s="84"/>
      <c r="C125" s="144"/>
      <c r="D125" s="145"/>
      <c r="E125" s="78" t="s">
        <v>82</v>
      </c>
      <c r="F125" s="566"/>
      <c r="G125" s="567"/>
      <c r="H125" s="568"/>
    </row>
    <row r="126" spans="1:8" ht="17.25" hidden="1">
      <c r="A126" s="79"/>
      <c r="B126" s="84"/>
      <c r="C126" s="144"/>
      <c r="D126" s="145"/>
      <c r="E126" s="78" t="s">
        <v>82</v>
      </c>
      <c r="F126" s="566"/>
      <c r="G126" s="567"/>
      <c r="H126" s="568"/>
    </row>
    <row r="127" spans="1:8" ht="27" hidden="1">
      <c r="A127" s="79">
        <v>2240</v>
      </c>
      <c r="B127" s="72" t="s">
        <v>153</v>
      </c>
      <c r="C127" s="142">
        <v>4</v>
      </c>
      <c r="D127" s="143">
        <v>0</v>
      </c>
      <c r="E127" s="82" t="s">
        <v>518</v>
      </c>
      <c r="F127" s="566"/>
      <c r="G127" s="567"/>
      <c r="H127" s="568"/>
    </row>
    <row r="128" spans="1:8" s="83" customFormat="1" ht="10.5" customHeight="1" hidden="1">
      <c r="A128" s="79"/>
      <c r="B128" s="72"/>
      <c r="C128" s="142"/>
      <c r="D128" s="143"/>
      <c r="E128" s="78" t="s">
        <v>458</v>
      </c>
      <c r="F128" s="560"/>
      <c r="G128" s="561"/>
      <c r="H128" s="562"/>
    </row>
    <row r="129" spans="1:8" ht="27" hidden="1">
      <c r="A129" s="79">
        <v>2241</v>
      </c>
      <c r="B129" s="84" t="s">
        <v>153</v>
      </c>
      <c r="C129" s="144">
        <v>4</v>
      </c>
      <c r="D129" s="145">
        <v>1</v>
      </c>
      <c r="E129" s="78" t="s">
        <v>518</v>
      </c>
      <c r="F129" s="566"/>
      <c r="G129" s="567"/>
      <c r="H129" s="568"/>
    </row>
    <row r="130" spans="1:8" s="83" customFormat="1" ht="10.5" customHeight="1" hidden="1">
      <c r="A130" s="79"/>
      <c r="B130" s="72"/>
      <c r="C130" s="142"/>
      <c r="D130" s="143"/>
      <c r="E130" s="78" t="s">
        <v>458</v>
      </c>
      <c r="F130" s="560"/>
      <c r="G130" s="561"/>
      <c r="H130" s="562"/>
    </row>
    <row r="131" spans="1:8" ht="17.25" hidden="1">
      <c r="A131" s="79">
        <v>2250</v>
      </c>
      <c r="B131" s="72" t="s">
        <v>153</v>
      </c>
      <c r="C131" s="142">
        <v>5</v>
      </c>
      <c r="D131" s="143">
        <v>0</v>
      </c>
      <c r="E131" s="82" t="s">
        <v>519</v>
      </c>
      <c r="F131" s="566"/>
      <c r="G131" s="567"/>
      <c r="H131" s="568"/>
    </row>
    <row r="132" spans="1:8" s="83" customFormat="1" ht="10.5" customHeight="1" hidden="1">
      <c r="A132" s="79"/>
      <c r="B132" s="72"/>
      <c r="C132" s="142"/>
      <c r="D132" s="143"/>
      <c r="E132" s="78" t="s">
        <v>458</v>
      </c>
      <c r="F132" s="560"/>
      <c r="G132" s="561"/>
      <c r="H132" s="562"/>
    </row>
    <row r="133" spans="1:8" ht="17.25" hidden="1">
      <c r="A133" s="79">
        <v>2251</v>
      </c>
      <c r="B133" s="84" t="s">
        <v>153</v>
      </c>
      <c r="C133" s="144">
        <v>5</v>
      </c>
      <c r="D133" s="145">
        <v>1</v>
      </c>
      <c r="E133" s="78" t="s">
        <v>519</v>
      </c>
      <c r="F133" s="566"/>
      <c r="G133" s="567"/>
      <c r="H133" s="568"/>
    </row>
    <row r="134" spans="1:8" ht="40.5" hidden="1">
      <c r="A134" s="79"/>
      <c r="B134" s="84"/>
      <c r="C134" s="144"/>
      <c r="D134" s="145"/>
      <c r="E134" s="78" t="s">
        <v>475</v>
      </c>
      <c r="F134" s="566"/>
      <c r="G134" s="567"/>
      <c r="H134" s="568"/>
    </row>
    <row r="135" spans="1:8" ht="17.25" hidden="1">
      <c r="A135" s="79"/>
      <c r="B135" s="84"/>
      <c r="C135" s="144"/>
      <c r="D135" s="145"/>
      <c r="E135" s="78" t="s">
        <v>82</v>
      </c>
      <c r="F135" s="566"/>
      <c r="G135" s="567"/>
      <c r="H135" s="568"/>
    </row>
    <row r="136" spans="1:8" ht="17.25" hidden="1">
      <c r="A136" s="79"/>
      <c r="B136" s="84"/>
      <c r="C136" s="144"/>
      <c r="D136" s="145"/>
      <c r="E136" s="78" t="s">
        <v>82</v>
      </c>
      <c r="F136" s="566"/>
      <c r="G136" s="567"/>
      <c r="H136" s="568"/>
    </row>
    <row r="137" spans="1:8" s="76" customFormat="1" ht="76.5" hidden="1">
      <c r="A137" s="89">
        <v>2300</v>
      </c>
      <c r="B137" s="91" t="s">
        <v>154</v>
      </c>
      <c r="C137" s="142">
        <v>0</v>
      </c>
      <c r="D137" s="143">
        <v>0</v>
      </c>
      <c r="E137" s="75" t="s">
        <v>84</v>
      </c>
      <c r="F137" s="566"/>
      <c r="G137" s="567"/>
      <c r="H137" s="568"/>
    </row>
    <row r="138" spans="1:8" ht="11.25" customHeight="1" hidden="1">
      <c r="A138" s="77"/>
      <c r="B138" s="72"/>
      <c r="C138" s="140"/>
      <c r="D138" s="141"/>
      <c r="E138" s="78" t="s">
        <v>456</v>
      </c>
      <c r="F138" s="557"/>
      <c r="G138" s="558"/>
      <c r="H138" s="559"/>
    </row>
    <row r="139" spans="1:8" ht="17.25" hidden="1">
      <c r="A139" s="79">
        <v>2310</v>
      </c>
      <c r="B139" s="91" t="s">
        <v>154</v>
      </c>
      <c r="C139" s="142">
        <v>1</v>
      </c>
      <c r="D139" s="143">
        <v>0</v>
      </c>
      <c r="E139" s="82" t="s">
        <v>520</v>
      </c>
      <c r="F139" s="566"/>
      <c r="G139" s="567"/>
      <c r="H139" s="568"/>
    </row>
    <row r="140" spans="1:8" s="83" customFormat="1" ht="11.25" customHeight="1" hidden="1">
      <c r="A140" s="79"/>
      <c r="B140" s="72"/>
      <c r="C140" s="142"/>
      <c r="D140" s="143"/>
      <c r="E140" s="78" t="s">
        <v>458</v>
      </c>
      <c r="F140" s="560"/>
      <c r="G140" s="561"/>
      <c r="H140" s="562"/>
    </row>
    <row r="141" spans="1:8" ht="17.25" hidden="1">
      <c r="A141" s="79">
        <v>2311</v>
      </c>
      <c r="B141" s="93" t="s">
        <v>154</v>
      </c>
      <c r="C141" s="144">
        <v>1</v>
      </c>
      <c r="D141" s="145">
        <v>1</v>
      </c>
      <c r="E141" s="78" t="s">
        <v>521</v>
      </c>
      <c r="F141" s="566"/>
      <c r="G141" s="567"/>
      <c r="H141" s="568"/>
    </row>
    <row r="142" spans="1:8" ht="40.5" hidden="1">
      <c r="A142" s="79"/>
      <c r="B142" s="84"/>
      <c r="C142" s="144"/>
      <c r="D142" s="145"/>
      <c r="E142" s="78" t="s">
        <v>475</v>
      </c>
      <c r="F142" s="566"/>
      <c r="G142" s="567"/>
      <c r="H142" s="568"/>
    </row>
    <row r="143" spans="1:8" ht="17.25" hidden="1">
      <c r="A143" s="79"/>
      <c r="B143" s="84"/>
      <c r="C143" s="144"/>
      <c r="D143" s="145"/>
      <c r="E143" s="78" t="s">
        <v>82</v>
      </c>
      <c r="F143" s="566"/>
      <c r="G143" s="567"/>
      <c r="H143" s="568"/>
    </row>
    <row r="144" spans="1:8" ht="17.25" hidden="1">
      <c r="A144" s="79"/>
      <c r="B144" s="84"/>
      <c r="C144" s="144"/>
      <c r="D144" s="145"/>
      <c r="E144" s="78" t="s">
        <v>82</v>
      </c>
      <c r="F144" s="566"/>
      <c r="G144" s="567"/>
      <c r="H144" s="568"/>
    </row>
    <row r="145" spans="1:8" ht="17.25" hidden="1">
      <c r="A145" s="79">
        <v>2312</v>
      </c>
      <c r="B145" s="93" t="s">
        <v>154</v>
      </c>
      <c r="C145" s="144">
        <v>1</v>
      </c>
      <c r="D145" s="145">
        <v>2</v>
      </c>
      <c r="E145" s="78" t="s">
        <v>522</v>
      </c>
      <c r="F145" s="566"/>
      <c r="G145" s="567"/>
      <c r="H145" s="568"/>
    </row>
    <row r="146" spans="1:8" ht="40.5" hidden="1">
      <c r="A146" s="79"/>
      <c r="B146" s="84"/>
      <c r="C146" s="144"/>
      <c r="D146" s="145"/>
      <c r="E146" s="78" t="s">
        <v>475</v>
      </c>
      <c r="F146" s="566"/>
      <c r="G146" s="567"/>
      <c r="H146" s="568"/>
    </row>
    <row r="147" spans="1:8" ht="17.25" hidden="1">
      <c r="A147" s="79"/>
      <c r="B147" s="84"/>
      <c r="C147" s="144"/>
      <c r="D147" s="145"/>
      <c r="E147" s="78" t="s">
        <v>82</v>
      </c>
      <c r="F147" s="566"/>
      <c r="G147" s="567"/>
      <c r="H147" s="568"/>
    </row>
    <row r="148" spans="1:8" ht="17.25" hidden="1">
      <c r="A148" s="79"/>
      <c r="B148" s="84"/>
      <c r="C148" s="144"/>
      <c r="D148" s="145"/>
      <c r="E148" s="78" t="s">
        <v>82</v>
      </c>
      <c r="F148" s="566"/>
      <c r="G148" s="567"/>
      <c r="H148" s="568"/>
    </row>
    <row r="149" spans="1:8" ht="17.25" hidden="1">
      <c r="A149" s="79">
        <v>2313</v>
      </c>
      <c r="B149" s="93" t="s">
        <v>154</v>
      </c>
      <c r="C149" s="144">
        <v>1</v>
      </c>
      <c r="D149" s="145">
        <v>3</v>
      </c>
      <c r="E149" s="78" t="s">
        <v>523</v>
      </c>
      <c r="F149" s="566"/>
      <c r="G149" s="567"/>
      <c r="H149" s="568"/>
    </row>
    <row r="150" spans="1:8" ht="40.5" hidden="1">
      <c r="A150" s="79"/>
      <c r="B150" s="84"/>
      <c r="C150" s="144"/>
      <c r="D150" s="145"/>
      <c r="E150" s="78" t="s">
        <v>475</v>
      </c>
      <c r="F150" s="566"/>
      <c r="G150" s="567"/>
      <c r="H150" s="568"/>
    </row>
    <row r="151" spans="1:8" ht="17.25" hidden="1">
      <c r="A151" s="79"/>
      <c r="B151" s="84"/>
      <c r="C151" s="144"/>
      <c r="D151" s="145"/>
      <c r="E151" s="78" t="s">
        <v>82</v>
      </c>
      <c r="F151" s="566"/>
      <c r="G151" s="567"/>
      <c r="H151" s="568"/>
    </row>
    <row r="152" spans="1:8" ht="17.25" hidden="1">
      <c r="A152" s="79"/>
      <c r="B152" s="84"/>
      <c r="C152" s="144"/>
      <c r="D152" s="145"/>
      <c r="E152" s="78" t="s">
        <v>82</v>
      </c>
      <c r="F152" s="566"/>
      <c r="G152" s="567"/>
      <c r="H152" s="568"/>
    </row>
    <row r="153" spans="1:8" ht="17.25" hidden="1">
      <c r="A153" s="79">
        <v>2320</v>
      </c>
      <c r="B153" s="91" t="s">
        <v>154</v>
      </c>
      <c r="C153" s="142">
        <v>2</v>
      </c>
      <c r="D153" s="143">
        <v>0</v>
      </c>
      <c r="E153" s="82" t="s">
        <v>524</v>
      </c>
      <c r="F153" s="566"/>
      <c r="G153" s="567"/>
      <c r="H153" s="568"/>
    </row>
    <row r="154" spans="1:8" s="83" customFormat="1" ht="10.5" customHeight="1" hidden="1">
      <c r="A154" s="79"/>
      <c r="B154" s="72"/>
      <c r="C154" s="142"/>
      <c r="D154" s="143"/>
      <c r="E154" s="78" t="s">
        <v>458</v>
      </c>
      <c r="F154" s="560"/>
      <c r="G154" s="561"/>
      <c r="H154" s="562"/>
    </row>
    <row r="155" spans="1:8" ht="17.25" hidden="1">
      <c r="A155" s="79">
        <v>2321</v>
      </c>
      <c r="B155" s="93" t="s">
        <v>154</v>
      </c>
      <c r="C155" s="144">
        <v>2</v>
      </c>
      <c r="D155" s="145">
        <v>1</v>
      </c>
      <c r="E155" s="78" t="s">
        <v>525</v>
      </c>
      <c r="F155" s="566"/>
      <c r="G155" s="567"/>
      <c r="H155" s="568"/>
    </row>
    <row r="156" spans="1:8" ht="40.5" hidden="1">
      <c r="A156" s="79"/>
      <c r="B156" s="84"/>
      <c r="C156" s="144"/>
      <c r="D156" s="145"/>
      <c r="E156" s="78" t="s">
        <v>475</v>
      </c>
      <c r="F156" s="566"/>
      <c r="G156" s="567"/>
      <c r="H156" s="568"/>
    </row>
    <row r="157" spans="1:8" ht="17.25" hidden="1">
      <c r="A157" s="79"/>
      <c r="B157" s="84"/>
      <c r="C157" s="144"/>
      <c r="D157" s="145"/>
      <c r="E157" s="78" t="s">
        <v>82</v>
      </c>
      <c r="F157" s="566"/>
      <c r="G157" s="567"/>
      <c r="H157" s="568"/>
    </row>
    <row r="158" spans="1:8" ht="17.25" hidden="1">
      <c r="A158" s="79"/>
      <c r="B158" s="84"/>
      <c r="C158" s="144"/>
      <c r="D158" s="145"/>
      <c r="E158" s="78" t="s">
        <v>82</v>
      </c>
      <c r="F158" s="566"/>
      <c r="G158" s="567"/>
      <c r="H158" s="568"/>
    </row>
    <row r="159" spans="1:8" ht="27" hidden="1">
      <c r="A159" s="79">
        <v>2330</v>
      </c>
      <c r="B159" s="91" t="s">
        <v>154</v>
      </c>
      <c r="C159" s="142">
        <v>3</v>
      </c>
      <c r="D159" s="143">
        <v>0</v>
      </c>
      <c r="E159" s="82" t="s">
        <v>526</v>
      </c>
      <c r="F159" s="566"/>
      <c r="G159" s="567"/>
      <c r="H159" s="568"/>
    </row>
    <row r="160" spans="1:8" s="83" customFormat="1" ht="10.5" customHeight="1" hidden="1">
      <c r="A160" s="79"/>
      <c r="B160" s="72"/>
      <c r="C160" s="142"/>
      <c r="D160" s="143"/>
      <c r="E160" s="78" t="s">
        <v>458</v>
      </c>
      <c r="F160" s="560"/>
      <c r="G160" s="561"/>
      <c r="H160" s="562"/>
    </row>
    <row r="161" spans="1:8" ht="17.25" hidden="1">
      <c r="A161" s="79">
        <v>2331</v>
      </c>
      <c r="B161" s="93" t="s">
        <v>154</v>
      </c>
      <c r="C161" s="144">
        <v>3</v>
      </c>
      <c r="D161" s="145">
        <v>1</v>
      </c>
      <c r="E161" s="78" t="s">
        <v>527</v>
      </c>
      <c r="F161" s="566"/>
      <c r="G161" s="567"/>
      <c r="H161" s="568"/>
    </row>
    <row r="162" spans="1:8" ht="40.5" hidden="1">
      <c r="A162" s="79"/>
      <c r="B162" s="84"/>
      <c r="C162" s="144"/>
      <c r="D162" s="145"/>
      <c r="E162" s="78" t="s">
        <v>475</v>
      </c>
      <c r="F162" s="566"/>
      <c r="G162" s="567"/>
      <c r="H162" s="568"/>
    </row>
    <row r="163" spans="1:8" ht="17.25" hidden="1">
      <c r="A163" s="79"/>
      <c r="B163" s="84"/>
      <c r="C163" s="144"/>
      <c r="D163" s="145"/>
      <c r="E163" s="78" t="s">
        <v>82</v>
      </c>
      <c r="F163" s="566"/>
      <c r="G163" s="567"/>
      <c r="H163" s="568"/>
    </row>
    <row r="164" spans="1:8" ht="17.25" hidden="1">
      <c r="A164" s="79"/>
      <c r="B164" s="84"/>
      <c r="C164" s="144"/>
      <c r="D164" s="145"/>
      <c r="E164" s="78" t="s">
        <v>82</v>
      </c>
      <c r="F164" s="566"/>
      <c r="G164" s="567"/>
      <c r="H164" s="568"/>
    </row>
    <row r="165" spans="1:8" ht="17.25" hidden="1">
      <c r="A165" s="79">
        <v>2332</v>
      </c>
      <c r="B165" s="93" t="s">
        <v>154</v>
      </c>
      <c r="C165" s="144">
        <v>3</v>
      </c>
      <c r="D165" s="145">
        <v>2</v>
      </c>
      <c r="E165" s="78" t="s">
        <v>528</v>
      </c>
      <c r="F165" s="566"/>
      <c r="G165" s="567"/>
      <c r="H165" s="568"/>
    </row>
    <row r="166" spans="1:8" ht="40.5" hidden="1">
      <c r="A166" s="79"/>
      <c r="B166" s="84"/>
      <c r="C166" s="144"/>
      <c r="D166" s="145"/>
      <c r="E166" s="78" t="s">
        <v>475</v>
      </c>
      <c r="F166" s="566"/>
      <c r="G166" s="567"/>
      <c r="H166" s="568"/>
    </row>
    <row r="167" spans="1:8" ht="17.25" hidden="1">
      <c r="A167" s="79"/>
      <c r="B167" s="84"/>
      <c r="C167" s="144"/>
      <c r="D167" s="145"/>
      <c r="E167" s="78" t="s">
        <v>82</v>
      </c>
      <c r="F167" s="566"/>
      <c r="G167" s="567"/>
      <c r="H167" s="568"/>
    </row>
    <row r="168" spans="1:8" ht="17.25" hidden="1">
      <c r="A168" s="79"/>
      <c r="B168" s="84"/>
      <c r="C168" s="144"/>
      <c r="D168" s="145"/>
      <c r="E168" s="78" t="s">
        <v>82</v>
      </c>
      <c r="F168" s="566"/>
      <c r="G168" s="567"/>
      <c r="H168" s="568"/>
    </row>
    <row r="169" spans="1:8" ht="17.25" hidden="1">
      <c r="A169" s="79">
        <v>2340</v>
      </c>
      <c r="B169" s="91" t="s">
        <v>154</v>
      </c>
      <c r="C169" s="142">
        <v>4</v>
      </c>
      <c r="D169" s="143">
        <v>0</v>
      </c>
      <c r="E169" s="82" t="s">
        <v>529</v>
      </c>
      <c r="F169" s="566"/>
      <c r="G169" s="567"/>
      <c r="H169" s="568"/>
    </row>
    <row r="170" spans="1:8" s="83" customFormat="1" ht="10.5" customHeight="1" hidden="1">
      <c r="A170" s="79"/>
      <c r="B170" s="72"/>
      <c r="C170" s="142"/>
      <c r="D170" s="143"/>
      <c r="E170" s="78" t="s">
        <v>458</v>
      </c>
      <c r="F170" s="560"/>
      <c r="G170" s="561"/>
      <c r="H170" s="562"/>
    </row>
    <row r="171" spans="1:8" ht="17.25" hidden="1">
      <c r="A171" s="79">
        <v>2341</v>
      </c>
      <c r="B171" s="93" t="s">
        <v>154</v>
      </c>
      <c r="C171" s="144">
        <v>4</v>
      </c>
      <c r="D171" s="145">
        <v>1</v>
      </c>
      <c r="E171" s="78" t="s">
        <v>529</v>
      </c>
      <c r="F171" s="566"/>
      <c r="G171" s="567"/>
      <c r="H171" s="568"/>
    </row>
    <row r="172" spans="1:8" ht="40.5" hidden="1">
      <c r="A172" s="79"/>
      <c r="B172" s="84"/>
      <c r="C172" s="144"/>
      <c r="D172" s="145"/>
      <c r="E172" s="78" t="s">
        <v>475</v>
      </c>
      <c r="F172" s="566"/>
      <c r="G172" s="567"/>
      <c r="H172" s="568"/>
    </row>
    <row r="173" spans="1:8" ht="17.25" hidden="1">
      <c r="A173" s="79"/>
      <c r="B173" s="84"/>
      <c r="C173" s="144"/>
      <c r="D173" s="145"/>
      <c r="E173" s="78" t="s">
        <v>82</v>
      </c>
      <c r="F173" s="566"/>
      <c r="G173" s="567"/>
      <c r="H173" s="568"/>
    </row>
    <row r="174" spans="1:8" ht="17.25" hidden="1">
      <c r="A174" s="79"/>
      <c r="B174" s="84"/>
      <c r="C174" s="144"/>
      <c r="D174" s="145"/>
      <c r="E174" s="78" t="s">
        <v>82</v>
      </c>
      <c r="F174" s="566"/>
      <c r="G174" s="567"/>
      <c r="H174" s="568"/>
    </row>
    <row r="175" spans="1:8" ht="17.25" hidden="1">
      <c r="A175" s="79">
        <v>2350</v>
      </c>
      <c r="B175" s="91" t="s">
        <v>154</v>
      </c>
      <c r="C175" s="142">
        <v>5</v>
      </c>
      <c r="D175" s="143">
        <v>0</v>
      </c>
      <c r="E175" s="82" t="s">
        <v>530</v>
      </c>
      <c r="F175" s="566"/>
      <c r="G175" s="567"/>
      <c r="H175" s="568"/>
    </row>
    <row r="176" spans="1:8" s="83" customFormat="1" ht="10.5" customHeight="1" hidden="1">
      <c r="A176" s="79"/>
      <c r="B176" s="72"/>
      <c r="C176" s="142"/>
      <c r="D176" s="143"/>
      <c r="E176" s="78" t="s">
        <v>458</v>
      </c>
      <c r="F176" s="560"/>
      <c r="G176" s="561"/>
      <c r="H176" s="562"/>
    </row>
    <row r="177" spans="1:8" ht="17.25" hidden="1">
      <c r="A177" s="79">
        <v>2351</v>
      </c>
      <c r="B177" s="93" t="s">
        <v>154</v>
      </c>
      <c r="C177" s="144">
        <v>5</v>
      </c>
      <c r="D177" s="145">
        <v>1</v>
      </c>
      <c r="E177" s="78" t="s">
        <v>531</v>
      </c>
      <c r="F177" s="566"/>
      <c r="G177" s="567"/>
      <c r="H177" s="568"/>
    </row>
    <row r="178" spans="1:8" ht="40.5" hidden="1">
      <c r="A178" s="79"/>
      <c r="B178" s="84"/>
      <c r="C178" s="144"/>
      <c r="D178" s="145"/>
      <c r="E178" s="78" t="s">
        <v>475</v>
      </c>
      <c r="F178" s="566"/>
      <c r="G178" s="567"/>
      <c r="H178" s="568"/>
    </row>
    <row r="179" spans="1:8" ht="17.25" hidden="1">
      <c r="A179" s="79"/>
      <c r="B179" s="84"/>
      <c r="C179" s="144"/>
      <c r="D179" s="145"/>
      <c r="E179" s="78" t="s">
        <v>82</v>
      </c>
      <c r="F179" s="566"/>
      <c r="G179" s="567"/>
      <c r="H179" s="568"/>
    </row>
    <row r="180" spans="1:8" ht="17.25" hidden="1">
      <c r="A180" s="79"/>
      <c r="B180" s="84"/>
      <c r="C180" s="144"/>
      <c r="D180" s="145"/>
      <c r="E180" s="78" t="s">
        <v>82</v>
      </c>
      <c r="F180" s="566"/>
      <c r="G180" s="567"/>
      <c r="H180" s="568"/>
    </row>
    <row r="181" spans="1:8" ht="33" customHeight="1" hidden="1">
      <c r="A181" s="79">
        <v>2360</v>
      </c>
      <c r="B181" s="91" t="s">
        <v>154</v>
      </c>
      <c r="C181" s="142">
        <v>6</v>
      </c>
      <c r="D181" s="143">
        <v>0</v>
      </c>
      <c r="E181" s="82" t="s">
        <v>532</v>
      </c>
      <c r="F181" s="566"/>
      <c r="G181" s="567"/>
      <c r="H181" s="568"/>
    </row>
    <row r="182" spans="1:8" s="83" customFormat="1" ht="10.5" customHeight="1" hidden="1">
      <c r="A182" s="79"/>
      <c r="B182" s="72"/>
      <c r="C182" s="142"/>
      <c r="D182" s="143"/>
      <c r="E182" s="78" t="s">
        <v>458</v>
      </c>
      <c r="F182" s="560"/>
      <c r="G182" s="561"/>
      <c r="H182" s="562"/>
    </row>
    <row r="183" spans="1:8" ht="27" hidden="1">
      <c r="A183" s="79">
        <v>2361</v>
      </c>
      <c r="B183" s="93" t="s">
        <v>154</v>
      </c>
      <c r="C183" s="144">
        <v>6</v>
      </c>
      <c r="D183" s="145">
        <v>1</v>
      </c>
      <c r="E183" s="78" t="s">
        <v>532</v>
      </c>
      <c r="F183" s="566"/>
      <c r="G183" s="567"/>
      <c r="H183" s="568"/>
    </row>
    <row r="184" spans="1:8" ht="40.5" hidden="1">
      <c r="A184" s="79"/>
      <c r="B184" s="84"/>
      <c r="C184" s="144"/>
      <c r="D184" s="145"/>
      <c r="E184" s="78" t="s">
        <v>475</v>
      </c>
      <c r="F184" s="566"/>
      <c r="G184" s="567"/>
      <c r="H184" s="568"/>
    </row>
    <row r="185" spans="1:8" ht="17.25" hidden="1">
      <c r="A185" s="79"/>
      <c r="B185" s="84"/>
      <c r="C185" s="144"/>
      <c r="D185" s="145"/>
      <c r="E185" s="78" t="s">
        <v>82</v>
      </c>
      <c r="F185" s="566"/>
      <c r="G185" s="567"/>
      <c r="H185" s="568"/>
    </row>
    <row r="186" spans="1:8" ht="17.25" hidden="1">
      <c r="A186" s="79"/>
      <c r="B186" s="84"/>
      <c r="C186" s="144"/>
      <c r="D186" s="145"/>
      <c r="E186" s="78" t="s">
        <v>82</v>
      </c>
      <c r="F186" s="566"/>
      <c r="G186" s="567"/>
      <c r="H186" s="568"/>
    </row>
    <row r="187" spans="1:8" ht="31.5" customHeight="1" hidden="1">
      <c r="A187" s="79">
        <v>2370</v>
      </c>
      <c r="B187" s="91" t="s">
        <v>154</v>
      </c>
      <c r="C187" s="142">
        <v>7</v>
      </c>
      <c r="D187" s="143">
        <v>0</v>
      </c>
      <c r="E187" s="82" t="s">
        <v>534</v>
      </c>
      <c r="F187" s="566"/>
      <c r="G187" s="567"/>
      <c r="H187" s="568"/>
    </row>
    <row r="188" spans="1:8" s="83" customFormat="1" ht="10.5" customHeight="1" hidden="1">
      <c r="A188" s="79"/>
      <c r="B188" s="72"/>
      <c r="C188" s="142"/>
      <c r="D188" s="143"/>
      <c r="E188" s="78" t="s">
        <v>458</v>
      </c>
      <c r="F188" s="560"/>
      <c r="G188" s="561"/>
      <c r="H188" s="562"/>
    </row>
    <row r="189" spans="1:8" ht="27" hidden="1">
      <c r="A189" s="79">
        <v>2371</v>
      </c>
      <c r="B189" s="93" t="s">
        <v>154</v>
      </c>
      <c r="C189" s="144">
        <v>7</v>
      </c>
      <c r="D189" s="145">
        <v>1</v>
      </c>
      <c r="E189" s="78" t="s">
        <v>534</v>
      </c>
      <c r="F189" s="566"/>
      <c r="G189" s="567"/>
      <c r="H189" s="568"/>
    </row>
    <row r="190" spans="1:8" ht="40.5" hidden="1">
      <c r="A190" s="79"/>
      <c r="B190" s="84"/>
      <c r="C190" s="144"/>
      <c r="D190" s="145"/>
      <c r="E190" s="78" t="s">
        <v>475</v>
      </c>
      <c r="F190" s="566"/>
      <c r="G190" s="567"/>
      <c r="H190" s="568"/>
    </row>
    <row r="191" spans="1:8" ht="17.25" hidden="1">
      <c r="A191" s="79"/>
      <c r="B191" s="84"/>
      <c r="C191" s="144"/>
      <c r="D191" s="145"/>
      <c r="E191" s="78" t="s">
        <v>82</v>
      </c>
      <c r="F191" s="566"/>
      <c r="G191" s="567"/>
      <c r="H191" s="568"/>
    </row>
    <row r="192" spans="1:8" ht="17.25" hidden="1">
      <c r="A192" s="79"/>
      <c r="B192" s="84"/>
      <c r="C192" s="144"/>
      <c r="D192" s="145"/>
      <c r="E192" s="78" t="s">
        <v>82</v>
      </c>
      <c r="F192" s="566"/>
      <c r="G192" s="567"/>
      <c r="H192" s="568"/>
    </row>
    <row r="193" spans="1:8" s="76" customFormat="1" ht="52.5" customHeight="1">
      <c r="A193" s="89">
        <v>2400</v>
      </c>
      <c r="B193" s="91" t="s">
        <v>155</v>
      </c>
      <c r="C193" s="142">
        <v>0</v>
      </c>
      <c r="D193" s="143">
        <v>0</v>
      </c>
      <c r="E193" s="92" t="s">
        <v>85</v>
      </c>
      <c r="F193" s="563">
        <f>+G193+H193</f>
        <v>-7187000</v>
      </c>
      <c r="G193" s="564">
        <f>+G251</f>
        <v>0</v>
      </c>
      <c r="H193" s="565">
        <f>+H195+H205+H223+H237+H251+H285+H291+H309+H327</f>
        <v>-7187000</v>
      </c>
    </row>
    <row r="194" spans="1:8" ht="15" customHeight="1" hidden="1">
      <c r="A194" s="77"/>
      <c r="B194" s="72"/>
      <c r="C194" s="140"/>
      <c r="D194" s="141"/>
      <c r="E194" s="78" t="s">
        <v>456</v>
      </c>
      <c r="F194" s="557"/>
      <c r="G194" s="558"/>
      <c r="H194" s="559"/>
    </row>
    <row r="195" spans="1:8" ht="36.75" customHeight="1" hidden="1">
      <c r="A195" s="79">
        <v>2410</v>
      </c>
      <c r="B195" s="91" t="s">
        <v>155</v>
      </c>
      <c r="C195" s="142">
        <v>1</v>
      </c>
      <c r="D195" s="143">
        <v>0</v>
      </c>
      <c r="E195" s="82" t="s">
        <v>535</v>
      </c>
      <c r="F195" s="566"/>
      <c r="G195" s="567"/>
      <c r="H195" s="568"/>
    </row>
    <row r="196" spans="1:8" s="83" customFormat="1" ht="10.5" customHeight="1" hidden="1">
      <c r="A196" s="79"/>
      <c r="B196" s="72"/>
      <c r="C196" s="142"/>
      <c r="D196" s="143"/>
      <c r="E196" s="78" t="s">
        <v>458</v>
      </c>
      <c r="F196" s="560"/>
      <c r="G196" s="561"/>
      <c r="H196" s="562"/>
    </row>
    <row r="197" spans="1:8" ht="32.25" customHeight="1" hidden="1">
      <c r="A197" s="79">
        <v>2411</v>
      </c>
      <c r="B197" s="93" t="s">
        <v>155</v>
      </c>
      <c r="C197" s="144">
        <v>1</v>
      </c>
      <c r="D197" s="145">
        <v>1</v>
      </c>
      <c r="E197" s="78" t="s">
        <v>536</v>
      </c>
      <c r="F197" s="566"/>
      <c r="G197" s="567"/>
      <c r="H197" s="568"/>
    </row>
    <row r="198" spans="1:8" ht="40.5" hidden="1">
      <c r="A198" s="79"/>
      <c r="B198" s="84"/>
      <c r="C198" s="144"/>
      <c r="D198" s="145"/>
      <c r="E198" s="78" t="s">
        <v>475</v>
      </c>
      <c r="F198" s="566"/>
      <c r="G198" s="567"/>
      <c r="H198" s="568"/>
    </row>
    <row r="199" spans="1:8" ht="17.25" hidden="1">
      <c r="A199" s="79"/>
      <c r="B199" s="84"/>
      <c r="C199" s="144"/>
      <c r="D199" s="145"/>
      <c r="E199" s="78" t="s">
        <v>82</v>
      </c>
      <c r="F199" s="566"/>
      <c r="G199" s="567"/>
      <c r="H199" s="568"/>
    </row>
    <row r="200" spans="1:8" ht="17.25" hidden="1">
      <c r="A200" s="79"/>
      <c r="B200" s="84"/>
      <c r="C200" s="144"/>
      <c r="D200" s="145"/>
      <c r="E200" s="78" t="s">
        <v>82</v>
      </c>
      <c r="F200" s="566"/>
      <c r="G200" s="567"/>
      <c r="H200" s="568"/>
    </row>
    <row r="201" spans="1:8" ht="27" hidden="1">
      <c r="A201" s="79">
        <v>2412</v>
      </c>
      <c r="B201" s="93" t="s">
        <v>155</v>
      </c>
      <c r="C201" s="144">
        <v>1</v>
      </c>
      <c r="D201" s="145">
        <v>2</v>
      </c>
      <c r="E201" s="78" t="s">
        <v>537</v>
      </c>
      <c r="F201" s="566"/>
      <c r="G201" s="567"/>
      <c r="H201" s="568"/>
    </row>
    <row r="202" spans="1:8" ht="40.5" hidden="1">
      <c r="A202" s="79"/>
      <c r="B202" s="84"/>
      <c r="C202" s="144"/>
      <c r="D202" s="145"/>
      <c r="E202" s="78" t="s">
        <v>475</v>
      </c>
      <c r="F202" s="566"/>
      <c r="G202" s="567"/>
      <c r="H202" s="568"/>
    </row>
    <row r="203" spans="1:8" ht="17.25" hidden="1">
      <c r="A203" s="79"/>
      <c r="B203" s="84"/>
      <c r="C203" s="144"/>
      <c r="D203" s="145"/>
      <c r="E203" s="78" t="s">
        <v>82</v>
      </c>
      <c r="F203" s="566"/>
      <c r="G203" s="567"/>
      <c r="H203" s="568"/>
    </row>
    <row r="204" spans="1:8" ht="17.25" hidden="1">
      <c r="A204" s="79"/>
      <c r="B204" s="84"/>
      <c r="C204" s="144"/>
      <c r="D204" s="145"/>
      <c r="E204" s="78" t="s">
        <v>82</v>
      </c>
      <c r="F204" s="566"/>
      <c r="G204" s="567"/>
      <c r="H204" s="568"/>
    </row>
    <row r="205" spans="1:8" ht="33" customHeight="1" hidden="1">
      <c r="A205" s="79">
        <v>2420</v>
      </c>
      <c r="B205" s="91" t="s">
        <v>155</v>
      </c>
      <c r="C205" s="142">
        <v>2</v>
      </c>
      <c r="D205" s="143">
        <v>0</v>
      </c>
      <c r="E205" s="82" t="s">
        <v>538</v>
      </c>
      <c r="F205" s="566"/>
      <c r="G205" s="567"/>
      <c r="H205" s="568"/>
    </row>
    <row r="206" spans="1:8" s="83" customFormat="1" ht="10.5" customHeight="1" hidden="1">
      <c r="A206" s="79"/>
      <c r="B206" s="72"/>
      <c r="C206" s="142"/>
      <c r="D206" s="143"/>
      <c r="E206" s="78" t="s">
        <v>458</v>
      </c>
      <c r="F206" s="560"/>
      <c r="G206" s="561"/>
      <c r="H206" s="562"/>
    </row>
    <row r="207" spans="1:8" ht="17.25" hidden="1">
      <c r="A207" s="79">
        <v>2421</v>
      </c>
      <c r="B207" s="93" t="s">
        <v>155</v>
      </c>
      <c r="C207" s="144">
        <v>2</v>
      </c>
      <c r="D207" s="145">
        <v>1</v>
      </c>
      <c r="E207" s="78" t="s">
        <v>539</v>
      </c>
      <c r="F207" s="566"/>
      <c r="G207" s="567"/>
      <c r="H207" s="568"/>
    </row>
    <row r="208" spans="1:8" ht="40.5" hidden="1">
      <c r="A208" s="79"/>
      <c r="B208" s="84"/>
      <c r="C208" s="144"/>
      <c r="D208" s="145"/>
      <c r="E208" s="78" t="s">
        <v>475</v>
      </c>
      <c r="F208" s="566"/>
      <c r="G208" s="567"/>
      <c r="H208" s="568"/>
    </row>
    <row r="209" spans="1:8" ht="17.25" hidden="1">
      <c r="A209" s="79"/>
      <c r="B209" s="84"/>
      <c r="C209" s="144"/>
      <c r="D209" s="145"/>
      <c r="E209" s="78" t="s">
        <v>82</v>
      </c>
      <c r="F209" s="566"/>
      <c r="G209" s="567"/>
      <c r="H209" s="568"/>
    </row>
    <row r="210" spans="1:8" ht="17.25" hidden="1">
      <c r="A210" s="79"/>
      <c r="B210" s="84"/>
      <c r="C210" s="144"/>
      <c r="D210" s="145"/>
      <c r="E210" s="78" t="s">
        <v>82</v>
      </c>
      <c r="F210" s="566"/>
      <c r="G210" s="567"/>
      <c r="H210" s="568"/>
    </row>
    <row r="211" spans="1:8" ht="17.25" hidden="1">
      <c r="A211" s="79">
        <v>2422</v>
      </c>
      <c r="B211" s="93" t="s">
        <v>155</v>
      </c>
      <c r="C211" s="144">
        <v>2</v>
      </c>
      <c r="D211" s="145">
        <v>2</v>
      </c>
      <c r="E211" s="78" t="s">
        <v>540</v>
      </c>
      <c r="F211" s="566"/>
      <c r="G211" s="567"/>
      <c r="H211" s="568"/>
    </row>
    <row r="212" spans="1:8" ht="40.5" hidden="1">
      <c r="A212" s="79"/>
      <c r="B212" s="84"/>
      <c r="C212" s="144"/>
      <c r="D212" s="145"/>
      <c r="E212" s="78" t="s">
        <v>475</v>
      </c>
      <c r="F212" s="566"/>
      <c r="G212" s="567"/>
      <c r="H212" s="568"/>
    </row>
    <row r="213" spans="1:8" ht="17.25" hidden="1">
      <c r="A213" s="79"/>
      <c r="B213" s="84"/>
      <c r="C213" s="144"/>
      <c r="D213" s="145"/>
      <c r="E213" s="78" t="s">
        <v>82</v>
      </c>
      <c r="F213" s="566"/>
      <c r="G213" s="567"/>
      <c r="H213" s="568"/>
    </row>
    <row r="214" spans="1:8" ht="17.25" hidden="1">
      <c r="A214" s="79"/>
      <c r="B214" s="84"/>
      <c r="C214" s="144"/>
      <c r="D214" s="145"/>
      <c r="E214" s="78" t="s">
        <v>82</v>
      </c>
      <c r="F214" s="566"/>
      <c r="G214" s="567"/>
      <c r="H214" s="568"/>
    </row>
    <row r="215" spans="1:8" ht="17.25" hidden="1">
      <c r="A215" s="79">
        <v>2423</v>
      </c>
      <c r="B215" s="93" t="s">
        <v>155</v>
      </c>
      <c r="C215" s="144">
        <v>2</v>
      </c>
      <c r="D215" s="145">
        <v>3</v>
      </c>
      <c r="E215" s="78" t="s">
        <v>541</v>
      </c>
      <c r="F215" s="566"/>
      <c r="G215" s="567"/>
      <c r="H215" s="568"/>
    </row>
    <row r="216" spans="1:8" ht="40.5" hidden="1">
      <c r="A216" s="79"/>
      <c r="B216" s="84"/>
      <c r="C216" s="144"/>
      <c r="D216" s="145"/>
      <c r="E216" s="78" t="s">
        <v>475</v>
      </c>
      <c r="F216" s="566"/>
      <c r="G216" s="567"/>
      <c r="H216" s="568"/>
    </row>
    <row r="217" spans="1:8" ht="17.25" hidden="1">
      <c r="A217" s="79"/>
      <c r="B217" s="84"/>
      <c r="C217" s="144"/>
      <c r="D217" s="145"/>
      <c r="E217" s="78" t="s">
        <v>82</v>
      </c>
      <c r="F217" s="566"/>
      <c r="G217" s="567"/>
      <c r="H217" s="568"/>
    </row>
    <row r="218" spans="1:8" ht="17.25" hidden="1">
      <c r="A218" s="79"/>
      <c r="B218" s="84"/>
      <c r="C218" s="144"/>
      <c r="D218" s="145"/>
      <c r="E218" s="78" t="s">
        <v>82</v>
      </c>
      <c r="F218" s="566"/>
      <c r="G218" s="567"/>
      <c r="H218" s="568"/>
    </row>
    <row r="219" spans="1:8" ht="17.25" hidden="1">
      <c r="A219" s="79">
        <v>2424</v>
      </c>
      <c r="B219" s="93" t="s">
        <v>155</v>
      </c>
      <c r="C219" s="144">
        <v>2</v>
      </c>
      <c r="D219" s="145">
        <v>4</v>
      </c>
      <c r="E219" s="78" t="s">
        <v>542</v>
      </c>
      <c r="F219" s="566"/>
      <c r="G219" s="567"/>
      <c r="H219" s="568"/>
    </row>
    <row r="220" spans="1:8" ht="40.5" hidden="1">
      <c r="A220" s="79"/>
      <c r="B220" s="84"/>
      <c r="C220" s="144"/>
      <c r="D220" s="145"/>
      <c r="E220" s="78" t="s">
        <v>475</v>
      </c>
      <c r="F220" s="566"/>
      <c r="G220" s="567"/>
      <c r="H220" s="568"/>
    </row>
    <row r="221" spans="1:8" ht="17.25" hidden="1">
      <c r="A221" s="79"/>
      <c r="B221" s="84"/>
      <c r="C221" s="144"/>
      <c r="D221" s="145"/>
      <c r="E221" s="78" t="s">
        <v>82</v>
      </c>
      <c r="F221" s="566"/>
      <c r="G221" s="567"/>
      <c r="H221" s="568"/>
    </row>
    <row r="222" spans="1:8" ht="17.25" hidden="1">
      <c r="A222" s="79"/>
      <c r="B222" s="84"/>
      <c r="C222" s="144"/>
      <c r="D222" s="145"/>
      <c r="E222" s="78" t="s">
        <v>82</v>
      </c>
      <c r="F222" s="566"/>
      <c r="G222" s="567"/>
      <c r="H222" s="568"/>
    </row>
    <row r="223" spans="1:8" ht="17.25" hidden="1">
      <c r="A223" s="79">
        <v>2430</v>
      </c>
      <c r="B223" s="91" t="s">
        <v>155</v>
      </c>
      <c r="C223" s="142">
        <v>3</v>
      </c>
      <c r="D223" s="143">
        <v>0</v>
      </c>
      <c r="E223" s="82" t="s">
        <v>543</v>
      </c>
      <c r="F223" s="566"/>
      <c r="G223" s="567"/>
      <c r="H223" s="568"/>
    </row>
    <row r="224" spans="1:8" s="83" customFormat="1" ht="10.5" customHeight="1" hidden="1">
      <c r="A224" s="79"/>
      <c r="B224" s="72"/>
      <c r="C224" s="142"/>
      <c r="D224" s="143"/>
      <c r="E224" s="78" t="s">
        <v>458</v>
      </c>
      <c r="F224" s="560"/>
      <c r="G224" s="561"/>
      <c r="H224" s="562"/>
    </row>
    <row r="225" spans="1:8" ht="17.25" hidden="1">
      <c r="A225" s="79">
        <v>2431</v>
      </c>
      <c r="B225" s="93" t="s">
        <v>155</v>
      </c>
      <c r="C225" s="144">
        <v>3</v>
      </c>
      <c r="D225" s="145">
        <v>1</v>
      </c>
      <c r="E225" s="78" t="s">
        <v>544</v>
      </c>
      <c r="F225" s="566"/>
      <c r="G225" s="567"/>
      <c r="H225" s="568"/>
    </row>
    <row r="226" spans="1:8" ht="40.5" hidden="1">
      <c r="A226" s="79"/>
      <c r="B226" s="84"/>
      <c r="C226" s="144"/>
      <c r="D226" s="145"/>
      <c r="E226" s="78" t="s">
        <v>475</v>
      </c>
      <c r="F226" s="566"/>
      <c r="G226" s="567"/>
      <c r="H226" s="568"/>
    </row>
    <row r="227" spans="1:8" ht="17.25" hidden="1">
      <c r="A227" s="79"/>
      <c r="B227" s="84"/>
      <c r="C227" s="144"/>
      <c r="D227" s="145"/>
      <c r="E227" s="78" t="s">
        <v>82</v>
      </c>
      <c r="F227" s="566"/>
      <c r="G227" s="567"/>
      <c r="H227" s="568"/>
    </row>
    <row r="228" spans="1:8" ht="17.25" hidden="1">
      <c r="A228" s="79"/>
      <c r="B228" s="84"/>
      <c r="C228" s="144"/>
      <c r="D228" s="145"/>
      <c r="E228" s="78" t="s">
        <v>82</v>
      </c>
      <c r="F228" s="566"/>
      <c r="G228" s="567"/>
      <c r="H228" s="568"/>
    </row>
    <row r="229" spans="1:8" ht="17.25" hidden="1">
      <c r="A229" s="79">
        <v>2432</v>
      </c>
      <c r="B229" s="93" t="s">
        <v>155</v>
      </c>
      <c r="C229" s="144">
        <v>3</v>
      </c>
      <c r="D229" s="145">
        <v>2</v>
      </c>
      <c r="E229" s="78" t="s">
        <v>545</v>
      </c>
      <c r="F229" s="566"/>
      <c r="G229" s="567"/>
      <c r="H229" s="568"/>
    </row>
    <row r="230" spans="1:8" ht="40.5" hidden="1">
      <c r="A230" s="79"/>
      <c r="B230" s="84"/>
      <c r="C230" s="144"/>
      <c r="D230" s="145"/>
      <c r="E230" s="78" t="s">
        <v>475</v>
      </c>
      <c r="F230" s="566"/>
      <c r="G230" s="567"/>
      <c r="H230" s="568"/>
    </row>
    <row r="231" spans="1:8" ht="17.25" hidden="1">
      <c r="A231" s="79"/>
      <c r="B231" s="84"/>
      <c r="C231" s="144"/>
      <c r="D231" s="145"/>
      <c r="E231" s="78" t="s">
        <v>82</v>
      </c>
      <c r="F231" s="566"/>
      <c r="G231" s="567"/>
      <c r="H231" s="568"/>
    </row>
    <row r="232" spans="1:8" ht="17.25" hidden="1">
      <c r="A232" s="79"/>
      <c r="B232" s="84"/>
      <c r="C232" s="144"/>
      <c r="D232" s="145"/>
      <c r="E232" s="78" t="s">
        <v>82</v>
      </c>
      <c r="F232" s="566"/>
      <c r="G232" s="567"/>
      <c r="H232" s="568"/>
    </row>
    <row r="233" spans="1:8" ht="17.25" hidden="1">
      <c r="A233" s="79">
        <v>2433</v>
      </c>
      <c r="B233" s="93" t="s">
        <v>155</v>
      </c>
      <c r="C233" s="144">
        <v>3</v>
      </c>
      <c r="D233" s="145">
        <v>3</v>
      </c>
      <c r="E233" s="78" t="s">
        <v>546</v>
      </c>
      <c r="F233" s="566"/>
      <c r="G233" s="567"/>
      <c r="H233" s="568"/>
    </row>
    <row r="234" spans="1:8" ht="40.5" hidden="1">
      <c r="A234" s="79"/>
      <c r="B234" s="84"/>
      <c r="C234" s="144"/>
      <c r="D234" s="145"/>
      <c r="E234" s="78" t="s">
        <v>475</v>
      </c>
      <c r="F234" s="566"/>
      <c r="G234" s="567"/>
      <c r="H234" s="568"/>
    </row>
    <row r="235" spans="1:8" ht="17.25" hidden="1">
      <c r="A235" s="79"/>
      <c r="B235" s="84"/>
      <c r="C235" s="144"/>
      <c r="D235" s="145"/>
      <c r="E235" s="78" t="s">
        <v>82</v>
      </c>
      <c r="F235" s="566"/>
      <c r="G235" s="567"/>
      <c r="H235" s="568"/>
    </row>
    <row r="236" spans="1:8" ht="17.25" hidden="1">
      <c r="A236" s="79"/>
      <c r="B236" s="84"/>
      <c r="C236" s="144"/>
      <c r="D236" s="145"/>
      <c r="E236" s="78" t="s">
        <v>82</v>
      </c>
      <c r="F236" s="566"/>
      <c r="G236" s="567"/>
      <c r="H236" s="568"/>
    </row>
    <row r="237" spans="1:8" ht="33.75" customHeight="1" hidden="1">
      <c r="A237" s="79">
        <v>2440</v>
      </c>
      <c r="B237" s="91" t="s">
        <v>155</v>
      </c>
      <c r="C237" s="142">
        <v>4</v>
      </c>
      <c r="D237" s="143">
        <v>0</v>
      </c>
      <c r="E237" s="82" t="s">
        <v>550</v>
      </c>
      <c r="F237" s="566"/>
      <c r="G237" s="567"/>
      <c r="H237" s="568"/>
    </row>
    <row r="238" spans="1:8" s="83" customFormat="1" ht="10.5" customHeight="1" hidden="1">
      <c r="A238" s="79"/>
      <c r="B238" s="72"/>
      <c r="C238" s="142"/>
      <c r="D238" s="143"/>
      <c r="E238" s="78" t="s">
        <v>458</v>
      </c>
      <c r="F238" s="560"/>
      <c r="G238" s="561"/>
      <c r="H238" s="562"/>
    </row>
    <row r="239" spans="1:8" ht="34.5" customHeight="1" hidden="1">
      <c r="A239" s="79">
        <v>2441</v>
      </c>
      <c r="B239" s="93" t="s">
        <v>155</v>
      </c>
      <c r="C239" s="144">
        <v>4</v>
      </c>
      <c r="D239" s="145">
        <v>1</v>
      </c>
      <c r="E239" s="78" t="s">
        <v>551</v>
      </c>
      <c r="F239" s="566"/>
      <c r="G239" s="567"/>
      <c r="H239" s="568"/>
    </row>
    <row r="240" spans="1:8" ht="40.5" hidden="1">
      <c r="A240" s="79"/>
      <c r="B240" s="84"/>
      <c r="C240" s="144"/>
      <c r="D240" s="145"/>
      <c r="E240" s="78" t="s">
        <v>475</v>
      </c>
      <c r="F240" s="566"/>
      <c r="G240" s="567"/>
      <c r="H240" s="568"/>
    </row>
    <row r="241" spans="1:8" ht="17.25" hidden="1">
      <c r="A241" s="79"/>
      <c r="B241" s="84"/>
      <c r="C241" s="144"/>
      <c r="D241" s="145"/>
      <c r="E241" s="78" t="s">
        <v>82</v>
      </c>
      <c r="F241" s="566"/>
      <c r="G241" s="567"/>
      <c r="H241" s="568"/>
    </row>
    <row r="242" spans="1:8" ht="17.25" hidden="1">
      <c r="A242" s="79"/>
      <c r="B242" s="84"/>
      <c r="C242" s="144"/>
      <c r="D242" s="145"/>
      <c r="E242" s="78" t="s">
        <v>82</v>
      </c>
      <c r="F242" s="566"/>
      <c r="G242" s="567"/>
      <c r="H242" s="568"/>
    </row>
    <row r="243" spans="1:8" ht="17.25" hidden="1">
      <c r="A243" s="79">
        <v>2442</v>
      </c>
      <c r="B243" s="93" t="s">
        <v>155</v>
      </c>
      <c r="C243" s="144">
        <v>4</v>
      </c>
      <c r="D243" s="145">
        <v>2</v>
      </c>
      <c r="E243" s="78" t="s">
        <v>552</v>
      </c>
      <c r="F243" s="566"/>
      <c r="G243" s="567"/>
      <c r="H243" s="568"/>
    </row>
    <row r="244" spans="1:8" ht="40.5" hidden="1">
      <c r="A244" s="79"/>
      <c r="B244" s="84"/>
      <c r="C244" s="144"/>
      <c r="D244" s="145"/>
      <c r="E244" s="78" t="s">
        <v>475</v>
      </c>
      <c r="F244" s="566"/>
      <c r="G244" s="567"/>
      <c r="H244" s="568"/>
    </row>
    <row r="245" spans="1:8" ht="17.25" hidden="1">
      <c r="A245" s="79"/>
      <c r="B245" s="84"/>
      <c r="C245" s="144"/>
      <c r="D245" s="145"/>
      <c r="E245" s="78" t="s">
        <v>82</v>
      </c>
      <c r="F245" s="566"/>
      <c r="G245" s="567"/>
      <c r="H245" s="568"/>
    </row>
    <row r="246" spans="1:8" ht="17.25" hidden="1">
      <c r="A246" s="79"/>
      <c r="B246" s="84"/>
      <c r="C246" s="144"/>
      <c r="D246" s="145"/>
      <c r="E246" s="78" t="s">
        <v>82</v>
      </c>
      <c r="F246" s="566"/>
      <c r="G246" s="567"/>
      <c r="H246" s="568"/>
    </row>
    <row r="247" spans="1:8" ht="17.25" hidden="1">
      <c r="A247" s="79">
        <v>2443</v>
      </c>
      <c r="B247" s="93" t="s">
        <v>155</v>
      </c>
      <c r="C247" s="144">
        <v>4</v>
      </c>
      <c r="D247" s="145">
        <v>3</v>
      </c>
      <c r="E247" s="78" t="s">
        <v>553</v>
      </c>
      <c r="F247" s="566"/>
      <c r="G247" s="567"/>
      <c r="H247" s="568"/>
    </row>
    <row r="248" spans="1:8" ht="40.5" hidden="1">
      <c r="A248" s="79"/>
      <c r="B248" s="84"/>
      <c r="C248" s="144"/>
      <c r="D248" s="145"/>
      <c r="E248" s="78" t="s">
        <v>475</v>
      </c>
      <c r="F248" s="566"/>
      <c r="G248" s="567"/>
      <c r="H248" s="568"/>
    </row>
    <row r="249" spans="1:8" ht="17.25" hidden="1">
      <c r="A249" s="79"/>
      <c r="B249" s="84"/>
      <c r="C249" s="144"/>
      <c r="D249" s="145"/>
      <c r="E249" s="78" t="s">
        <v>82</v>
      </c>
      <c r="F249" s="566"/>
      <c r="G249" s="567"/>
      <c r="H249" s="568"/>
    </row>
    <row r="250" spans="1:8" ht="17.25" hidden="1">
      <c r="A250" s="79"/>
      <c r="B250" s="84"/>
      <c r="C250" s="144"/>
      <c r="D250" s="145"/>
      <c r="E250" s="78" t="s">
        <v>82</v>
      </c>
      <c r="F250" s="566"/>
      <c r="G250" s="567"/>
      <c r="H250" s="568"/>
    </row>
    <row r="251" spans="1:8" ht="17.25">
      <c r="A251" s="79">
        <v>2450</v>
      </c>
      <c r="B251" s="91" t="s">
        <v>155</v>
      </c>
      <c r="C251" s="142">
        <v>5</v>
      </c>
      <c r="D251" s="143">
        <v>0</v>
      </c>
      <c r="E251" s="82" t="s">
        <v>554</v>
      </c>
      <c r="F251" s="563">
        <f>+G251+H251</f>
        <v>-7187000</v>
      </c>
      <c r="G251" s="564">
        <f>+G253</f>
        <v>0</v>
      </c>
      <c r="H251" s="565">
        <f>+H253+H264</f>
        <v>-7187000</v>
      </c>
    </row>
    <row r="252" spans="1:8" s="83" customFormat="1" ht="17.25">
      <c r="A252" s="79"/>
      <c r="B252" s="72"/>
      <c r="C252" s="142"/>
      <c r="D252" s="143"/>
      <c r="E252" s="78" t="s">
        <v>458</v>
      </c>
      <c r="F252" s="560"/>
      <c r="G252" s="561"/>
      <c r="H252" s="562"/>
    </row>
    <row r="253" spans="1:8" ht="21.75" customHeight="1">
      <c r="A253" s="79">
        <v>2451</v>
      </c>
      <c r="B253" s="93" t="s">
        <v>155</v>
      </c>
      <c r="C253" s="144">
        <v>5</v>
      </c>
      <c r="D253" s="145">
        <v>1</v>
      </c>
      <c r="E253" s="78" t="s">
        <v>555</v>
      </c>
      <c r="F253" s="563">
        <f>+G253+H253</f>
        <v>-7187000</v>
      </c>
      <c r="G253" s="564">
        <f>+G255+G256+G257</f>
        <v>0</v>
      </c>
      <c r="H253" s="565">
        <f>+H260+H262+H263</f>
        <v>-7187000</v>
      </c>
    </row>
    <row r="254" spans="1:8" ht="40.5" hidden="1">
      <c r="A254" s="79"/>
      <c r="B254" s="84"/>
      <c r="C254" s="144"/>
      <c r="D254" s="145"/>
      <c r="E254" s="78" t="s">
        <v>475</v>
      </c>
      <c r="F254" s="566"/>
      <c r="G254" s="567"/>
      <c r="H254" s="568"/>
    </row>
    <row r="255" spans="1:8" ht="17.25" hidden="1">
      <c r="A255" s="79"/>
      <c r="B255" s="84"/>
      <c r="C255" s="144"/>
      <c r="D255" s="145"/>
      <c r="E255" s="378" t="s">
        <v>781</v>
      </c>
      <c r="F255" s="566">
        <f>+G255</f>
        <v>0</v>
      </c>
      <c r="G255" s="567"/>
      <c r="H255" s="568"/>
    </row>
    <row r="256" spans="1:8" ht="25.5" customHeight="1" hidden="1">
      <c r="A256" s="79"/>
      <c r="B256" s="84"/>
      <c r="C256" s="144"/>
      <c r="D256" s="145"/>
      <c r="E256" s="378" t="s">
        <v>819</v>
      </c>
      <c r="F256" s="566">
        <f>+G256</f>
        <v>0</v>
      </c>
      <c r="G256" s="567"/>
      <c r="H256" s="568"/>
    </row>
    <row r="257" spans="1:8" ht="17.25" hidden="1">
      <c r="A257" s="79"/>
      <c r="B257" s="84"/>
      <c r="C257" s="144"/>
      <c r="D257" s="145"/>
      <c r="E257" s="378" t="s">
        <v>774</v>
      </c>
      <c r="F257" s="566">
        <f>+G257</f>
        <v>0</v>
      </c>
      <c r="G257" s="567"/>
      <c r="H257" s="568"/>
    </row>
    <row r="258" spans="1:8" ht="17.25" hidden="1">
      <c r="A258" s="79"/>
      <c r="B258" s="84"/>
      <c r="C258" s="144"/>
      <c r="D258" s="145"/>
      <c r="E258" s="378"/>
      <c r="F258" s="566"/>
      <c r="G258" s="567"/>
      <c r="H258" s="568"/>
    </row>
    <row r="259" spans="1:8" ht="17.25" hidden="1">
      <c r="A259" s="79"/>
      <c r="B259" s="84"/>
      <c r="C259" s="144"/>
      <c r="D259" s="145"/>
      <c r="E259" s="78"/>
      <c r="F259" s="566">
        <f>+H259</f>
        <v>0</v>
      </c>
      <c r="G259" s="567"/>
      <c r="H259" s="568"/>
    </row>
    <row r="260" spans="1:8" ht="17.25" hidden="1">
      <c r="A260" s="79"/>
      <c r="B260" s="84"/>
      <c r="C260" s="144"/>
      <c r="D260" s="145"/>
      <c r="E260" s="378" t="s">
        <v>782</v>
      </c>
      <c r="F260" s="566">
        <f>+H260</f>
        <v>0</v>
      </c>
      <c r="G260" s="567"/>
      <c r="H260" s="568"/>
    </row>
    <row r="261" spans="1:8" ht="17.25" hidden="1">
      <c r="A261" s="79"/>
      <c r="B261" s="84"/>
      <c r="C261" s="144"/>
      <c r="D261" s="145"/>
      <c r="E261" s="378" t="s">
        <v>782</v>
      </c>
      <c r="F261" s="566"/>
      <c r="G261" s="567"/>
      <c r="H261" s="568"/>
    </row>
    <row r="262" spans="1:8" ht="17.25">
      <c r="A262" s="79"/>
      <c r="B262" s="84"/>
      <c r="C262" s="144"/>
      <c r="D262" s="145"/>
      <c r="E262" s="378" t="s">
        <v>780</v>
      </c>
      <c r="F262" s="566">
        <f>+G262+H262</f>
        <v>1078000</v>
      </c>
      <c r="G262" s="567"/>
      <c r="H262" s="568">
        <f>980000+98000</f>
        <v>1078000</v>
      </c>
    </row>
    <row r="263" spans="1:8" ht="17.25">
      <c r="A263" s="79"/>
      <c r="B263" s="84"/>
      <c r="C263" s="144"/>
      <c r="D263" s="145"/>
      <c r="E263" s="378" t="s">
        <v>820</v>
      </c>
      <c r="F263" s="566">
        <f>+H263</f>
        <v>-8265000</v>
      </c>
      <c r="G263" s="567"/>
      <c r="H263" s="568">
        <v>-8265000</v>
      </c>
    </row>
    <row r="264" spans="1:8" ht="21.75" customHeight="1" hidden="1">
      <c r="A264" s="79">
        <v>2451</v>
      </c>
      <c r="B264" s="93" t="s">
        <v>155</v>
      </c>
      <c r="C264" s="144">
        <v>5</v>
      </c>
      <c r="D264" s="145">
        <v>1</v>
      </c>
      <c r="E264" s="78" t="s">
        <v>833</v>
      </c>
      <c r="F264" s="563">
        <f>+G264+H264</f>
        <v>0</v>
      </c>
      <c r="G264" s="564"/>
      <c r="H264" s="565">
        <f>+H266+H267+H268</f>
        <v>0</v>
      </c>
    </row>
    <row r="265" spans="1:8" ht="40.5" hidden="1">
      <c r="A265" s="79"/>
      <c r="B265" s="84"/>
      <c r="C265" s="144"/>
      <c r="D265" s="145"/>
      <c r="E265" s="78" t="s">
        <v>475</v>
      </c>
      <c r="F265" s="566"/>
      <c r="G265" s="567"/>
      <c r="H265" s="568"/>
    </row>
    <row r="266" spans="1:8" ht="17.25" hidden="1">
      <c r="A266" s="79"/>
      <c r="B266" s="84"/>
      <c r="C266" s="144"/>
      <c r="D266" s="145"/>
      <c r="E266" s="378" t="s">
        <v>782</v>
      </c>
      <c r="F266" s="566">
        <f>+H266</f>
        <v>0</v>
      </c>
      <c r="G266" s="567"/>
      <c r="H266" s="568"/>
    </row>
    <row r="267" spans="1:8" ht="17.25" hidden="1">
      <c r="A267" s="79"/>
      <c r="B267" s="84"/>
      <c r="C267" s="144"/>
      <c r="D267" s="145"/>
      <c r="E267" s="378" t="s">
        <v>820</v>
      </c>
      <c r="F267" s="566">
        <f>+G267+H267</f>
        <v>0</v>
      </c>
      <c r="G267" s="567"/>
      <c r="H267" s="568"/>
    </row>
    <row r="268" spans="1:8" ht="17.25" hidden="1">
      <c r="A268" s="79"/>
      <c r="B268" s="84"/>
      <c r="C268" s="144"/>
      <c r="D268" s="145"/>
      <c r="E268" s="378" t="s">
        <v>780</v>
      </c>
      <c r="F268" s="566">
        <f>+H268</f>
        <v>0</v>
      </c>
      <c r="G268" s="567"/>
      <c r="H268" s="568"/>
    </row>
    <row r="269" spans="1:8" ht="17.25" hidden="1">
      <c r="A269" s="79">
        <v>2452</v>
      </c>
      <c r="B269" s="93" t="s">
        <v>155</v>
      </c>
      <c r="C269" s="144">
        <v>5</v>
      </c>
      <c r="D269" s="145">
        <v>2</v>
      </c>
      <c r="E269" s="378"/>
      <c r="F269" s="566"/>
      <c r="G269" s="567"/>
      <c r="H269" s="568"/>
    </row>
    <row r="270" spans="1:8" ht="17.25" hidden="1">
      <c r="A270" s="79"/>
      <c r="B270" s="84"/>
      <c r="C270" s="144"/>
      <c r="D270" s="145"/>
      <c r="E270" s="78" t="s">
        <v>556</v>
      </c>
      <c r="F270" s="566"/>
      <c r="G270" s="567"/>
      <c r="H270" s="568"/>
    </row>
    <row r="271" spans="1:8" ht="40.5" hidden="1">
      <c r="A271" s="79"/>
      <c r="B271" s="84"/>
      <c r="C271" s="144"/>
      <c r="D271" s="145"/>
      <c r="E271" s="78" t="s">
        <v>475</v>
      </c>
      <c r="F271" s="566"/>
      <c r="G271" s="567"/>
      <c r="H271" s="568"/>
    </row>
    <row r="272" spans="1:8" ht="17.25" hidden="1">
      <c r="A272" s="79"/>
      <c r="B272" s="84"/>
      <c r="C272" s="144"/>
      <c r="D272" s="145"/>
      <c r="E272" s="78" t="s">
        <v>82</v>
      </c>
      <c r="F272" s="566"/>
      <c r="G272" s="567"/>
      <c r="H272" s="568"/>
    </row>
    <row r="273" spans="1:8" ht="17.25" hidden="1">
      <c r="A273" s="79">
        <v>2453</v>
      </c>
      <c r="B273" s="93" t="s">
        <v>155</v>
      </c>
      <c r="C273" s="144">
        <v>5</v>
      </c>
      <c r="D273" s="145">
        <v>3</v>
      </c>
      <c r="E273" s="78" t="s">
        <v>82</v>
      </c>
      <c r="F273" s="566"/>
      <c r="G273" s="567"/>
      <c r="H273" s="568"/>
    </row>
    <row r="274" spans="1:8" ht="17.25" hidden="1">
      <c r="A274" s="79"/>
      <c r="B274" s="84"/>
      <c r="C274" s="144"/>
      <c r="D274" s="145"/>
      <c r="E274" s="78" t="s">
        <v>557</v>
      </c>
      <c r="F274" s="566"/>
      <c r="G274" s="567"/>
      <c r="H274" s="568"/>
    </row>
    <row r="275" spans="1:8" ht="40.5" hidden="1">
      <c r="A275" s="79"/>
      <c r="B275" s="84"/>
      <c r="C275" s="144"/>
      <c r="D275" s="145"/>
      <c r="E275" s="78" t="s">
        <v>475</v>
      </c>
      <c r="F275" s="566"/>
      <c r="G275" s="567"/>
      <c r="H275" s="568"/>
    </row>
    <row r="276" spans="1:8" ht="17.25" hidden="1">
      <c r="A276" s="79"/>
      <c r="B276" s="84"/>
      <c r="C276" s="144"/>
      <c r="D276" s="145"/>
      <c r="E276" s="78" t="s">
        <v>82</v>
      </c>
      <c r="F276" s="566"/>
      <c r="G276" s="567"/>
      <c r="H276" s="568"/>
    </row>
    <row r="277" spans="1:8" ht="17.25" hidden="1">
      <c r="A277" s="79">
        <v>2454</v>
      </c>
      <c r="B277" s="93" t="s">
        <v>155</v>
      </c>
      <c r="C277" s="144">
        <v>5</v>
      </c>
      <c r="D277" s="145">
        <v>4</v>
      </c>
      <c r="E277" s="78" t="s">
        <v>82</v>
      </c>
      <c r="F277" s="566"/>
      <c r="G277" s="567"/>
      <c r="H277" s="568"/>
    </row>
    <row r="278" spans="1:8" ht="17.25" hidden="1">
      <c r="A278" s="79"/>
      <c r="B278" s="84"/>
      <c r="C278" s="144"/>
      <c r="D278" s="145"/>
      <c r="E278" s="78" t="s">
        <v>558</v>
      </c>
      <c r="F278" s="566"/>
      <c r="G278" s="567"/>
      <c r="H278" s="568"/>
    </row>
    <row r="279" spans="1:8" ht="40.5" hidden="1">
      <c r="A279" s="79"/>
      <c r="B279" s="84"/>
      <c r="C279" s="144"/>
      <c r="D279" s="145"/>
      <c r="E279" s="78" t="s">
        <v>475</v>
      </c>
      <c r="F279" s="566"/>
      <c r="G279" s="567"/>
      <c r="H279" s="568"/>
    </row>
    <row r="280" spans="1:8" ht="17.25" hidden="1">
      <c r="A280" s="79"/>
      <c r="B280" s="84"/>
      <c r="C280" s="144"/>
      <c r="D280" s="145"/>
      <c r="E280" s="78" t="s">
        <v>82</v>
      </c>
      <c r="F280" s="566"/>
      <c r="G280" s="567"/>
      <c r="H280" s="568"/>
    </row>
    <row r="281" spans="1:8" ht="17.25" hidden="1">
      <c r="A281" s="79">
        <v>2455</v>
      </c>
      <c r="B281" s="93" t="s">
        <v>155</v>
      </c>
      <c r="C281" s="144">
        <v>5</v>
      </c>
      <c r="D281" s="145">
        <v>5</v>
      </c>
      <c r="E281" s="78" t="s">
        <v>82</v>
      </c>
      <c r="F281" s="566"/>
      <c r="G281" s="567"/>
      <c r="H281" s="568"/>
    </row>
    <row r="282" spans="1:8" ht="17.25" hidden="1">
      <c r="A282" s="79"/>
      <c r="B282" s="84"/>
      <c r="C282" s="144"/>
      <c r="D282" s="145"/>
      <c r="E282" s="78" t="s">
        <v>559</v>
      </c>
      <c r="F282" s="566"/>
      <c r="G282" s="567"/>
      <c r="H282" s="568"/>
    </row>
    <row r="283" spans="1:8" ht="40.5" hidden="1">
      <c r="A283" s="79"/>
      <c r="B283" s="84"/>
      <c r="C283" s="144"/>
      <c r="D283" s="145"/>
      <c r="E283" s="78" t="s">
        <v>475</v>
      </c>
      <c r="F283" s="566"/>
      <c r="G283" s="567"/>
      <c r="H283" s="568"/>
    </row>
    <row r="284" spans="1:8" ht="17.25" hidden="1">
      <c r="A284" s="79"/>
      <c r="B284" s="84"/>
      <c r="C284" s="144"/>
      <c r="D284" s="145"/>
      <c r="E284" s="78" t="s">
        <v>82</v>
      </c>
      <c r="F284" s="566"/>
      <c r="G284" s="567"/>
      <c r="H284" s="568"/>
    </row>
    <row r="285" spans="1:8" ht="17.25" hidden="1">
      <c r="A285" s="79">
        <v>2460</v>
      </c>
      <c r="B285" s="91" t="s">
        <v>155</v>
      </c>
      <c r="C285" s="142">
        <v>6</v>
      </c>
      <c r="D285" s="143">
        <v>0</v>
      </c>
      <c r="E285" s="78" t="s">
        <v>82</v>
      </c>
      <c r="F285" s="566"/>
      <c r="G285" s="567"/>
      <c r="H285" s="568"/>
    </row>
    <row r="286" spans="1:8" s="83" customFormat="1" ht="10.5" customHeight="1" hidden="1">
      <c r="A286" s="79"/>
      <c r="B286" s="72"/>
      <c r="C286" s="142"/>
      <c r="D286" s="143"/>
      <c r="E286" s="82" t="s">
        <v>560</v>
      </c>
      <c r="F286" s="560"/>
      <c r="G286" s="561"/>
      <c r="H286" s="562"/>
    </row>
    <row r="287" spans="1:8" ht="17.25" hidden="1">
      <c r="A287" s="79">
        <v>2461</v>
      </c>
      <c r="B287" s="93" t="s">
        <v>155</v>
      </c>
      <c r="C287" s="144">
        <v>6</v>
      </c>
      <c r="D287" s="145">
        <v>1</v>
      </c>
      <c r="E287" s="78" t="s">
        <v>458</v>
      </c>
      <c r="F287" s="566"/>
      <c r="G287" s="567"/>
      <c r="H287" s="568"/>
    </row>
    <row r="288" spans="1:8" ht="17.25" hidden="1">
      <c r="A288" s="79"/>
      <c r="B288" s="84"/>
      <c r="C288" s="144"/>
      <c r="D288" s="145"/>
      <c r="E288" s="78" t="s">
        <v>561</v>
      </c>
      <c r="F288" s="566"/>
      <c r="G288" s="567"/>
      <c r="H288" s="568"/>
    </row>
    <row r="289" spans="1:8" ht="40.5" hidden="1">
      <c r="A289" s="79"/>
      <c r="B289" s="84"/>
      <c r="C289" s="144"/>
      <c r="D289" s="145"/>
      <c r="E289" s="78" t="s">
        <v>475</v>
      </c>
      <c r="F289" s="566"/>
      <c r="G289" s="567"/>
      <c r="H289" s="568"/>
    </row>
    <row r="290" spans="1:8" ht="17.25" hidden="1">
      <c r="A290" s="79"/>
      <c r="B290" s="84"/>
      <c r="C290" s="144"/>
      <c r="D290" s="145"/>
      <c r="E290" s="78" t="s">
        <v>82</v>
      </c>
      <c r="F290" s="566"/>
      <c r="G290" s="567"/>
      <c r="H290" s="568"/>
    </row>
    <row r="291" spans="1:8" ht="17.25" hidden="1">
      <c r="A291" s="79">
        <v>2470</v>
      </c>
      <c r="B291" s="91" t="s">
        <v>155</v>
      </c>
      <c r="C291" s="142">
        <v>7</v>
      </c>
      <c r="D291" s="143">
        <v>0</v>
      </c>
      <c r="E291" s="78" t="s">
        <v>82</v>
      </c>
      <c r="F291" s="566"/>
      <c r="G291" s="567"/>
      <c r="H291" s="568"/>
    </row>
    <row r="292" spans="1:8" s="83" customFormat="1" ht="10.5" customHeight="1" hidden="1">
      <c r="A292" s="79"/>
      <c r="B292" s="72"/>
      <c r="C292" s="142"/>
      <c r="D292" s="143"/>
      <c r="E292" s="82" t="s">
        <v>562</v>
      </c>
      <c r="F292" s="560"/>
      <c r="G292" s="561"/>
      <c r="H292" s="562"/>
    </row>
    <row r="293" spans="1:8" ht="33.75" customHeight="1" hidden="1">
      <c r="A293" s="79">
        <v>2471</v>
      </c>
      <c r="B293" s="93" t="s">
        <v>155</v>
      </c>
      <c r="C293" s="144">
        <v>7</v>
      </c>
      <c r="D293" s="145">
        <v>1</v>
      </c>
      <c r="E293" s="78" t="s">
        <v>458</v>
      </c>
      <c r="F293" s="566"/>
      <c r="G293" s="567"/>
      <c r="H293" s="568"/>
    </row>
    <row r="294" spans="1:8" ht="27" hidden="1">
      <c r="A294" s="79"/>
      <c r="B294" s="84"/>
      <c r="C294" s="144"/>
      <c r="D294" s="145"/>
      <c r="E294" s="78" t="s">
        <v>563</v>
      </c>
      <c r="F294" s="566"/>
      <c r="G294" s="567"/>
      <c r="H294" s="568"/>
    </row>
    <row r="295" spans="1:8" ht="40.5" hidden="1">
      <c r="A295" s="79"/>
      <c r="B295" s="84"/>
      <c r="C295" s="144"/>
      <c r="D295" s="145"/>
      <c r="E295" s="78" t="s">
        <v>475</v>
      </c>
      <c r="F295" s="566"/>
      <c r="G295" s="567"/>
      <c r="H295" s="568"/>
    </row>
    <row r="296" spans="1:8" ht="17.25" hidden="1">
      <c r="A296" s="79"/>
      <c r="B296" s="84"/>
      <c r="C296" s="144"/>
      <c r="D296" s="145"/>
      <c r="E296" s="78" t="s">
        <v>82</v>
      </c>
      <c r="F296" s="566"/>
      <c r="G296" s="567"/>
      <c r="H296" s="568"/>
    </row>
    <row r="297" spans="1:8" ht="17.25" hidden="1">
      <c r="A297" s="79">
        <v>2472</v>
      </c>
      <c r="B297" s="93" t="s">
        <v>155</v>
      </c>
      <c r="C297" s="144">
        <v>7</v>
      </c>
      <c r="D297" s="145">
        <v>2</v>
      </c>
      <c r="E297" s="78" t="s">
        <v>82</v>
      </c>
      <c r="F297" s="566"/>
      <c r="G297" s="567"/>
      <c r="H297" s="568"/>
    </row>
    <row r="298" spans="1:8" ht="17.25" hidden="1">
      <c r="A298" s="79"/>
      <c r="B298" s="84"/>
      <c r="C298" s="144"/>
      <c r="D298" s="145"/>
      <c r="E298" s="78" t="s">
        <v>564</v>
      </c>
      <c r="F298" s="566"/>
      <c r="G298" s="567"/>
      <c r="H298" s="568"/>
    </row>
    <row r="299" spans="1:8" ht="40.5" hidden="1">
      <c r="A299" s="79"/>
      <c r="B299" s="84"/>
      <c r="C299" s="144"/>
      <c r="D299" s="145"/>
      <c r="E299" s="78" t="s">
        <v>475</v>
      </c>
      <c r="F299" s="566"/>
      <c r="G299" s="567"/>
      <c r="H299" s="568"/>
    </row>
    <row r="300" spans="1:8" ht="17.25" hidden="1">
      <c r="A300" s="79"/>
      <c r="B300" s="84"/>
      <c r="C300" s="144"/>
      <c r="D300" s="145"/>
      <c r="E300" s="78" t="s">
        <v>82</v>
      </c>
      <c r="F300" s="566"/>
      <c r="G300" s="567"/>
      <c r="H300" s="568"/>
    </row>
    <row r="301" spans="1:8" ht="17.25" hidden="1">
      <c r="A301" s="79">
        <v>2473</v>
      </c>
      <c r="B301" s="93" t="s">
        <v>155</v>
      </c>
      <c r="C301" s="144">
        <v>7</v>
      </c>
      <c r="D301" s="145">
        <v>3</v>
      </c>
      <c r="E301" s="78" t="s">
        <v>82</v>
      </c>
      <c r="F301" s="566"/>
      <c r="G301" s="567"/>
      <c r="H301" s="568"/>
    </row>
    <row r="302" spans="1:8" ht="17.25" hidden="1">
      <c r="A302" s="79"/>
      <c r="B302" s="84"/>
      <c r="C302" s="144"/>
      <c r="D302" s="145"/>
      <c r="E302" s="78" t="s">
        <v>565</v>
      </c>
      <c r="F302" s="566"/>
      <c r="G302" s="567"/>
      <c r="H302" s="568"/>
    </row>
    <row r="303" spans="1:8" ht="40.5" hidden="1">
      <c r="A303" s="79"/>
      <c r="B303" s="84"/>
      <c r="C303" s="144"/>
      <c r="D303" s="145"/>
      <c r="E303" s="78" t="s">
        <v>475</v>
      </c>
      <c r="F303" s="566"/>
      <c r="G303" s="567"/>
      <c r="H303" s="568"/>
    </row>
    <row r="304" spans="1:8" ht="17.25" hidden="1">
      <c r="A304" s="79"/>
      <c r="B304" s="84"/>
      <c r="C304" s="144"/>
      <c r="D304" s="145"/>
      <c r="E304" s="78" t="s">
        <v>82</v>
      </c>
      <c r="F304" s="566"/>
      <c r="G304" s="567"/>
      <c r="H304" s="568"/>
    </row>
    <row r="305" spans="1:8" ht="17.25" hidden="1">
      <c r="A305" s="79">
        <v>2474</v>
      </c>
      <c r="B305" s="93" t="s">
        <v>155</v>
      </c>
      <c r="C305" s="144">
        <v>7</v>
      </c>
      <c r="D305" s="145">
        <v>4</v>
      </c>
      <c r="E305" s="78" t="s">
        <v>82</v>
      </c>
      <c r="F305" s="566"/>
      <c r="G305" s="567"/>
      <c r="H305" s="568"/>
    </row>
    <row r="306" spans="1:8" ht="17.25" hidden="1">
      <c r="A306" s="79"/>
      <c r="B306" s="84"/>
      <c r="C306" s="144"/>
      <c r="D306" s="145"/>
      <c r="E306" s="78" t="s">
        <v>566</v>
      </c>
      <c r="F306" s="566"/>
      <c r="G306" s="567"/>
      <c r="H306" s="568"/>
    </row>
    <row r="307" spans="1:8" ht="40.5" hidden="1">
      <c r="A307" s="79"/>
      <c r="B307" s="84"/>
      <c r="C307" s="144"/>
      <c r="D307" s="145"/>
      <c r="E307" s="78" t="s">
        <v>475</v>
      </c>
      <c r="F307" s="566"/>
      <c r="G307" s="567"/>
      <c r="H307" s="568"/>
    </row>
    <row r="308" spans="1:8" ht="17.25" hidden="1">
      <c r="A308" s="79"/>
      <c r="B308" s="84"/>
      <c r="C308" s="144"/>
      <c r="D308" s="145"/>
      <c r="E308" s="78" t="s">
        <v>82</v>
      </c>
      <c r="F308" s="566"/>
      <c r="G308" s="567"/>
      <c r="H308" s="568"/>
    </row>
    <row r="309" spans="1:8" ht="33" customHeight="1" hidden="1">
      <c r="A309" s="79">
        <v>2480</v>
      </c>
      <c r="B309" s="91" t="s">
        <v>155</v>
      </c>
      <c r="C309" s="142">
        <v>8</v>
      </c>
      <c r="D309" s="143">
        <v>0</v>
      </c>
      <c r="E309" s="78" t="s">
        <v>82</v>
      </c>
      <c r="F309" s="566"/>
      <c r="G309" s="567"/>
      <c r="H309" s="568"/>
    </row>
    <row r="310" spans="1:8" s="83" customFormat="1" ht="10.5" customHeight="1" hidden="1">
      <c r="A310" s="79"/>
      <c r="B310" s="72"/>
      <c r="C310" s="142"/>
      <c r="D310" s="143"/>
      <c r="E310" s="82" t="s">
        <v>567</v>
      </c>
      <c r="F310" s="560"/>
      <c r="G310" s="561"/>
      <c r="H310" s="562"/>
    </row>
    <row r="311" spans="1:8" ht="46.5" customHeight="1" hidden="1">
      <c r="A311" s="79">
        <v>2481</v>
      </c>
      <c r="B311" s="93" t="s">
        <v>155</v>
      </c>
      <c r="C311" s="144">
        <v>8</v>
      </c>
      <c r="D311" s="145">
        <v>1</v>
      </c>
      <c r="E311" s="78" t="s">
        <v>458</v>
      </c>
      <c r="F311" s="566"/>
      <c r="G311" s="567"/>
      <c r="H311" s="568"/>
    </row>
    <row r="312" spans="1:8" ht="40.5" hidden="1">
      <c r="A312" s="79"/>
      <c r="B312" s="84"/>
      <c r="C312" s="144"/>
      <c r="D312" s="145"/>
      <c r="E312" s="78" t="s">
        <v>568</v>
      </c>
      <c r="F312" s="566"/>
      <c r="G312" s="567"/>
      <c r="H312" s="568"/>
    </row>
    <row r="313" spans="1:8" ht="40.5" hidden="1">
      <c r="A313" s="79"/>
      <c r="B313" s="84"/>
      <c r="C313" s="144"/>
      <c r="D313" s="145"/>
      <c r="E313" s="78" t="s">
        <v>475</v>
      </c>
      <c r="F313" s="566"/>
      <c r="G313" s="567"/>
      <c r="H313" s="568"/>
    </row>
    <row r="314" spans="1:8" ht="17.25" hidden="1">
      <c r="A314" s="79"/>
      <c r="B314" s="84"/>
      <c r="C314" s="144"/>
      <c r="D314" s="145"/>
      <c r="E314" s="78" t="s">
        <v>82</v>
      </c>
      <c r="F314" s="566"/>
      <c r="G314" s="567"/>
      <c r="H314" s="568"/>
    </row>
    <row r="315" spans="1:8" ht="47.25" customHeight="1" hidden="1">
      <c r="A315" s="79">
        <v>2482</v>
      </c>
      <c r="B315" s="93" t="s">
        <v>155</v>
      </c>
      <c r="C315" s="144">
        <v>8</v>
      </c>
      <c r="D315" s="145">
        <v>2</v>
      </c>
      <c r="E315" s="78" t="s">
        <v>82</v>
      </c>
      <c r="F315" s="566"/>
      <c r="G315" s="567"/>
      <c r="H315" s="568"/>
    </row>
    <row r="316" spans="1:8" ht="40.5" hidden="1">
      <c r="A316" s="79"/>
      <c r="B316" s="84"/>
      <c r="C316" s="144"/>
      <c r="D316" s="145"/>
      <c r="E316" s="78" t="s">
        <v>569</v>
      </c>
      <c r="F316" s="566"/>
      <c r="G316" s="567"/>
      <c r="H316" s="568"/>
    </row>
    <row r="317" spans="1:8" ht="40.5" hidden="1">
      <c r="A317" s="79"/>
      <c r="B317" s="84"/>
      <c r="C317" s="144"/>
      <c r="D317" s="145"/>
      <c r="E317" s="78" t="s">
        <v>475</v>
      </c>
      <c r="F317" s="566"/>
      <c r="G317" s="567"/>
      <c r="H317" s="568"/>
    </row>
    <row r="318" spans="1:8" ht="17.25" hidden="1">
      <c r="A318" s="79"/>
      <c r="B318" s="84"/>
      <c r="C318" s="144"/>
      <c r="D318" s="145"/>
      <c r="E318" s="78" t="s">
        <v>82</v>
      </c>
      <c r="F318" s="566"/>
      <c r="G318" s="567"/>
      <c r="H318" s="568"/>
    </row>
    <row r="319" spans="1:8" ht="34.5" customHeight="1" hidden="1">
      <c r="A319" s="79">
        <v>2483</v>
      </c>
      <c r="B319" s="93" t="s">
        <v>155</v>
      </c>
      <c r="C319" s="144">
        <v>8</v>
      </c>
      <c r="D319" s="145">
        <v>3</v>
      </c>
      <c r="E319" s="78" t="s">
        <v>82</v>
      </c>
      <c r="F319" s="566"/>
      <c r="G319" s="567"/>
      <c r="H319" s="568"/>
    </row>
    <row r="320" spans="1:8" ht="27" hidden="1">
      <c r="A320" s="79"/>
      <c r="B320" s="84"/>
      <c r="C320" s="144"/>
      <c r="D320" s="145"/>
      <c r="E320" s="78" t="s">
        <v>570</v>
      </c>
      <c r="F320" s="566"/>
      <c r="G320" s="567"/>
      <c r="H320" s="568"/>
    </row>
    <row r="321" spans="1:8" ht="40.5" hidden="1">
      <c r="A321" s="79"/>
      <c r="B321" s="84"/>
      <c r="C321" s="144"/>
      <c r="D321" s="145"/>
      <c r="E321" s="78" t="s">
        <v>475</v>
      </c>
      <c r="F321" s="566"/>
      <c r="G321" s="567"/>
      <c r="H321" s="568"/>
    </row>
    <row r="322" spans="1:8" ht="17.25" hidden="1">
      <c r="A322" s="79"/>
      <c r="B322" s="84"/>
      <c r="C322" s="144"/>
      <c r="D322" s="145"/>
      <c r="E322" s="78" t="s">
        <v>82</v>
      </c>
      <c r="F322" s="566"/>
      <c r="G322" s="567"/>
      <c r="H322" s="568"/>
    </row>
    <row r="323" spans="1:8" ht="50.25" customHeight="1" hidden="1">
      <c r="A323" s="79">
        <v>2484</v>
      </c>
      <c r="B323" s="93" t="s">
        <v>155</v>
      </c>
      <c r="C323" s="144">
        <v>8</v>
      </c>
      <c r="D323" s="145">
        <v>4</v>
      </c>
      <c r="E323" s="78" t="s">
        <v>82</v>
      </c>
      <c r="F323" s="566"/>
      <c r="G323" s="567"/>
      <c r="H323" s="568"/>
    </row>
    <row r="324" spans="1:8" ht="40.5" hidden="1">
      <c r="A324" s="79"/>
      <c r="B324" s="84"/>
      <c r="C324" s="144"/>
      <c r="D324" s="145"/>
      <c r="E324" s="78" t="s">
        <v>571</v>
      </c>
      <c r="F324" s="566"/>
      <c r="G324" s="567"/>
      <c r="H324" s="568"/>
    </row>
    <row r="325" spans="1:8" ht="40.5" hidden="1">
      <c r="A325" s="79"/>
      <c r="B325" s="84"/>
      <c r="C325" s="144"/>
      <c r="D325" s="145"/>
      <c r="E325" s="78" t="s">
        <v>475</v>
      </c>
      <c r="F325" s="566"/>
      <c r="G325" s="567"/>
      <c r="H325" s="568"/>
    </row>
    <row r="326" spans="1:8" ht="17.25" hidden="1">
      <c r="A326" s="79"/>
      <c r="B326" s="84"/>
      <c r="C326" s="144"/>
      <c r="D326" s="145"/>
      <c r="E326" s="78" t="s">
        <v>82</v>
      </c>
      <c r="F326" s="566"/>
      <c r="G326" s="567"/>
      <c r="H326" s="568"/>
    </row>
    <row r="327" spans="1:8" ht="27" hidden="1">
      <c r="A327" s="79">
        <v>2490</v>
      </c>
      <c r="B327" s="91" t="s">
        <v>155</v>
      </c>
      <c r="C327" s="142">
        <v>9</v>
      </c>
      <c r="D327" s="143">
        <v>0</v>
      </c>
      <c r="E327" s="82" t="s">
        <v>576</v>
      </c>
      <c r="F327" s="563">
        <f>+G327+H327</f>
        <v>0</v>
      </c>
      <c r="G327" s="564"/>
      <c r="H327" s="565">
        <f>+H329</f>
        <v>0</v>
      </c>
    </row>
    <row r="328" spans="1:8" s="6" customFormat="1" ht="17.25" hidden="1">
      <c r="A328" s="79"/>
      <c r="B328" s="72"/>
      <c r="C328" s="142"/>
      <c r="D328" s="143"/>
      <c r="E328" s="78" t="s">
        <v>458</v>
      </c>
      <c r="F328" s="569"/>
      <c r="G328" s="570"/>
      <c r="H328" s="571"/>
    </row>
    <row r="329" spans="1:8" ht="27" hidden="1">
      <c r="A329" s="79">
        <v>2491</v>
      </c>
      <c r="B329" s="93" t="s">
        <v>155</v>
      </c>
      <c r="C329" s="144">
        <v>9</v>
      </c>
      <c r="D329" s="145">
        <v>1</v>
      </c>
      <c r="E329" s="78" t="s">
        <v>576</v>
      </c>
      <c r="F329" s="563">
        <f>+H329</f>
        <v>0</v>
      </c>
      <c r="G329" s="564"/>
      <c r="H329" s="565">
        <f>+H332+H333</f>
        <v>0</v>
      </c>
    </row>
    <row r="330" spans="1:8" ht="27" hidden="1">
      <c r="A330" s="79"/>
      <c r="B330" s="84"/>
      <c r="C330" s="144"/>
      <c r="D330" s="145"/>
      <c r="E330" s="78" t="s">
        <v>576</v>
      </c>
      <c r="F330" s="566"/>
      <c r="G330" s="567"/>
      <c r="H330" s="568"/>
    </row>
    <row r="331" spans="1:8" ht="40.5" hidden="1">
      <c r="A331" s="79"/>
      <c r="B331" s="84"/>
      <c r="C331" s="144"/>
      <c r="D331" s="145"/>
      <c r="E331" s="78" t="s">
        <v>475</v>
      </c>
      <c r="F331" s="566"/>
      <c r="G331" s="567"/>
      <c r="H331" s="568"/>
    </row>
    <row r="332" spans="1:8" ht="17.25" hidden="1">
      <c r="A332" s="79"/>
      <c r="B332" s="84"/>
      <c r="C332" s="144"/>
      <c r="D332" s="145"/>
      <c r="E332" s="378" t="s">
        <v>818</v>
      </c>
      <c r="F332" s="566">
        <f>+H332</f>
        <v>0</v>
      </c>
      <c r="G332" s="567"/>
      <c r="H332" s="568"/>
    </row>
    <row r="333" spans="1:8" ht="17.25" hidden="1">
      <c r="A333" s="79"/>
      <c r="B333" s="84"/>
      <c r="C333" s="144"/>
      <c r="D333" s="145"/>
      <c r="E333" s="378" t="s">
        <v>777</v>
      </c>
      <c r="F333" s="566">
        <f>+H333</f>
        <v>0</v>
      </c>
      <c r="G333" s="567"/>
      <c r="H333" s="568"/>
    </row>
    <row r="334" spans="1:8" s="45" customFormat="1" ht="60" hidden="1">
      <c r="A334" s="89">
        <v>2500</v>
      </c>
      <c r="B334" s="91" t="s">
        <v>156</v>
      </c>
      <c r="C334" s="142">
        <v>0</v>
      </c>
      <c r="D334" s="143">
        <v>0</v>
      </c>
      <c r="E334" s="92" t="s">
        <v>86</v>
      </c>
      <c r="F334" s="572">
        <f>+G334+H334</f>
        <v>0</v>
      </c>
      <c r="G334" s="573">
        <f>+G336+G365</f>
        <v>0</v>
      </c>
      <c r="H334" s="565">
        <f>+H365</f>
        <v>0</v>
      </c>
    </row>
    <row r="335" spans="1:8" s="5" customFormat="1" ht="11.25" customHeight="1" hidden="1">
      <c r="A335" s="77"/>
      <c r="B335" s="72"/>
      <c r="C335" s="140"/>
      <c r="D335" s="141"/>
      <c r="E335" s="78" t="s">
        <v>456</v>
      </c>
      <c r="F335" s="574"/>
      <c r="G335" s="575"/>
      <c r="H335" s="559"/>
    </row>
    <row r="336" spans="1:8" s="5" customFormat="1" ht="17.25" hidden="1">
      <c r="A336" s="79">
        <v>2510</v>
      </c>
      <c r="B336" s="91" t="s">
        <v>156</v>
      </c>
      <c r="C336" s="142">
        <v>1</v>
      </c>
      <c r="D336" s="143">
        <v>0</v>
      </c>
      <c r="E336" s="82" t="s">
        <v>577</v>
      </c>
      <c r="F336" s="572">
        <f>+G336+H336</f>
        <v>0</v>
      </c>
      <c r="G336" s="573">
        <f>+G338</f>
        <v>0</v>
      </c>
      <c r="H336" s="568">
        <f>+H338</f>
        <v>0</v>
      </c>
    </row>
    <row r="337" spans="1:8" s="6" customFormat="1" ht="17.25" hidden="1">
      <c r="A337" s="79"/>
      <c r="B337" s="72"/>
      <c r="C337" s="142"/>
      <c r="D337" s="143"/>
      <c r="E337" s="78" t="s">
        <v>458</v>
      </c>
      <c r="F337" s="569"/>
      <c r="G337" s="570"/>
      <c r="H337" s="571"/>
    </row>
    <row r="338" spans="1:8" s="5" customFormat="1" ht="17.25" hidden="1">
      <c r="A338" s="79">
        <v>2511</v>
      </c>
      <c r="B338" s="93" t="s">
        <v>156</v>
      </c>
      <c r="C338" s="144">
        <v>1</v>
      </c>
      <c r="D338" s="145">
        <v>1</v>
      </c>
      <c r="E338" s="78" t="s">
        <v>577</v>
      </c>
      <c r="F338" s="572">
        <f>+G338+H338</f>
        <v>0</v>
      </c>
      <c r="G338" s="573">
        <f>+G340</f>
        <v>0</v>
      </c>
      <c r="H338" s="576"/>
    </row>
    <row r="339" spans="1:8" ht="40.5" hidden="1">
      <c r="A339" s="79"/>
      <c r="B339" s="84"/>
      <c r="C339" s="144"/>
      <c r="D339" s="145"/>
      <c r="E339" s="78" t="s">
        <v>475</v>
      </c>
      <c r="F339" s="566"/>
      <c r="G339" s="567"/>
      <c r="H339" s="568"/>
    </row>
    <row r="340" spans="1:8" ht="17.25" hidden="1">
      <c r="A340" s="79"/>
      <c r="B340" s="84"/>
      <c r="C340" s="144"/>
      <c r="D340" s="145"/>
      <c r="E340" s="378" t="s">
        <v>804</v>
      </c>
      <c r="F340" s="566">
        <f>+G340</f>
        <v>0</v>
      </c>
      <c r="G340" s="567"/>
      <c r="H340" s="568"/>
    </row>
    <row r="341" spans="1:8" ht="17.25" hidden="1">
      <c r="A341" s="79">
        <v>2520</v>
      </c>
      <c r="B341" s="91" t="s">
        <v>156</v>
      </c>
      <c r="C341" s="142">
        <v>2</v>
      </c>
      <c r="D341" s="143">
        <v>0</v>
      </c>
      <c r="E341" s="82" t="s">
        <v>578</v>
      </c>
      <c r="F341" s="566"/>
      <c r="G341" s="567"/>
      <c r="H341" s="568"/>
    </row>
    <row r="342" spans="1:8" s="83" customFormat="1" ht="10.5" customHeight="1" hidden="1">
      <c r="A342" s="79"/>
      <c r="B342" s="72"/>
      <c r="C342" s="142"/>
      <c r="D342" s="143"/>
      <c r="E342" s="78" t="s">
        <v>458</v>
      </c>
      <c r="F342" s="560"/>
      <c r="G342" s="561"/>
      <c r="H342" s="562"/>
    </row>
    <row r="343" spans="1:8" ht="17.25" hidden="1">
      <c r="A343" s="79">
        <v>2521</v>
      </c>
      <c r="B343" s="93" t="s">
        <v>156</v>
      </c>
      <c r="C343" s="144">
        <v>2</v>
      </c>
      <c r="D343" s="145">
        <v>1</v>
      </c>
      <c r="E343" s="78" t="s">
        <v>579</v>
      </c>
      <c r="F343" s="566"/>
      <c r="G343" s="567"/>
      <c r="H343" s="568"/>
    </row>
    <row r="344" spans="1:8" ht="40.5" hidden="1">
      <c r="A344" s="79"/>
      <c r="B344" s="84"/>
      <c r="C344" s="144"/>
      <c r="D344" s="145"/>
      <c r="E344" s="78" t="s">
        <v>475</v>
      </c>
      <c r="F344" s="566"/>
      <c r="G344" s="567"/>
      <c r="H344" s="568"/>
    </row>
    <row r="345" spans="1:8" ht="17.25" hidden="1">
      <c r="A345" s="79"/>
      <c r="B345" s="84"/>
      <c r="C345" s="144"/>
      <c r="D345" s="145"/>
      <c r="E345" s="78" t="s">
        <v>82</v>
      </c>
      <c r="F345" s="566"/>
      <c r="G345" s="567"/>
      <c r="H345" s="568"/>
    </row>
    <row r="346" spans="1:8" ht="17.25" hidden="1">
      <c r="A346" s="79"/>
      <c r="B346" s="84"/>
      <c r="C346" s="144"/>
      <c r="D346" s="145"/>
      <c r="E346" s="78" t="s">
        <v>82</v>
      </c>
      <c r="F346" s="566"/>
      <c r="G346" s="567"/>
      <c r="H346" s="568"/>
    </row>
    <row r="347" spans="1:8" ht="17.25" hidden="1">
      <c r="A347" s="79">
        <v>2530</v>
      </c>
      <c r="B347" s="91" t="s">
        <v>156</v>
      </c>
      <c r="C347" s="142">
        <v>3</v>
      </c>
      <c r="D347" s="143">
        <v>0</v>
      </c>
      <c r="E347" s="82" t="s">
        <v>580</v>
      </c>
      <c r="F347" s="566"/>
      <c r="G347" s="567"/>
      <c r="H347" s="568"/>
    </row>
    <row r="348" spans="1:8" s="83" customFormat="1" ht="17.25" hidden="1">
      <c r="A348" s="79"/>
      <c r="B348" s="72"/>
      <c r="C348" s="142"/>
      <c r="D348" s="143"/>
      <c r="E348" s="78" t="s">
        <v>458</v>
      </c>
      <c r="F348" s="560"/>
      <c r="G348" s="561"/>
      <c r="H348" s="562"/>
    </row>
    <row r="349" spans="1:8" ht="17.25" hidden="1">
      <c r="A349" s="79">
        <v>3531</v>
      </c>
      <c r="B349" s="93" t="s">
        <v>156</v>
      </c>
      <c r="C349" s="144">
        <v>3</v>
      </c>
      <c r="D349" s="145">
        <v>1</v>
      </c>
      <c r="E349" s="78" t="s">
        <v>580</v>
      </c>
      <c r="F349" s="566"/>
      <c r="G349" s="567"/>
      <c r="H349" s="568"/>
    </row>
    <row r="350" spans="1:8" ht="40.5" hidden="1">
      <c r="A350" s="79"/>
      <c r="B350" s="84"/>
      <c r="C350" s="144"/>
      <c r="D350" s="145"/>
      <c r="E350" s="78" t="s">
        <v>475</v>
      </c>
      <c r="F350" s="566"/>
      <c r="G350" s="567"/>
      <c r="H350" s="568"/>
    </row>
    <row r="351" spans="1:8" ht="17.25" hidden="1">
      <c r="A351" s="79"/>
      <c r="B351" s="84"/>
      <c r="C351" s="144"/>
      <c r="D351" s="145"/>
      <c r="E351" s="78" t="s">
        <v>82</v>
      </c>
      <c r="F351" s="566"/>
      <c r="G351" s="567"/>
      <c r="H351" s="568"/>
    </row>
    <row r="352" spans="1:8" ht="17.25" hidden="1">
      <c r="A352" s="79"/>
      <c r="B352" s="84"/>
      <c r="C352" s="144"/>
      <c r="D352" s="145"/>
      <c r="E352" s="78" t="s">
        <v>82</v>
      </c>
      <c r="F352" s="566"/>
      <c r="G352" s="567"/>
      <c r="H352" s="568"/>
    </row>
    <row r="353" spans="1:8" ht="19.5" customHeight="1" hidden="1">
      <c r="A353" s="79">
        <v>2540</v>
      </c>
      <c r="B353" s="91" t="s">
        <v>156</v>
      </c>
      <c r="C353" s="142">
        <v>4</v>
      </c>
      <c r="D353" s="143">
        <v>0</v>
      </c>
      <c r="E353" s="82" t="s">
        <v>581</v>
      </c>
      <c r="F353" s="566"/>
      <c r="G353" s="567"/>
      <c r="H353" s="568"/>
    </row>
    <row r="354" spans="1:8" s="83" customFormat="1" ht="17.25" hidden="1">
      <c r="A354" s="79"/>
      <c r="B354" s="72"/>
      <c r="C354" s="142"/>
      <c r="D354" s="143"/>
      <c r="E354" s="78" t="s">
        <v>458</v>
      </c>
      <c r="F354" s="560"/>
      <c r="G354" s="561"/>
      <c r="H354" s="562"/>
    </row>
    <row r="355" spans="1:8" ht="17.25" customHeight="1" hidden="1">
      <c r="A355" s="79">
        <v>2541</v>
      </c>
      <c r="B355" s="93" t="s">
        <v>156</v>
      </c>
      <c r="C355" s="144">
        <v>4</v>
      </c>
      <c r="D355" s="145">
        <v>1</v>
      </c>
      <c r="E355" s="78" t="s">
        <v>581</v>
      </c>
      <c r="F355" s="566"/>
      <c r="G355" s="567"/>
      <c r="H355" s="568"/>
    </row>
    <row r="356" spans="1:8" ht="40.5" hidden="1">
      <c r="A356" s="79"/>
      <c r="B356" s="84"/>
      <c r="C356" s="144"/>
      <c r="D356" s="145"/>
      <c r="E356" s="78" t="s">
        <v>475</v>
      </c>
      <c r="F356" s="566"/>
      <c r="G356" s="567"/>
      <c r="H356" s="568"/>
    </row>
    <row r="357" spans="1:8" ht="17.25" hidden="1">
      <c r="A357" s="79"/>
      <c r="B357" s="84"/>
      <c r="C357" s="144"/>
      <c r="D357" s="145"/>
      <c r="E357" s="78" t="s">
        <v>82</v>
      </c>
      <c r="F357" s="566"/>
      <c r="G357" s="567"/>
      <c r="H357" s="568"/>
    </row>
    <row r="358" spans="1:8" ht="17.25" hidden="1">
      <c r="A358" s="79"/>
      <c r="B358" s="84"/>
      <c r="C358" s="144"/>
      <c r="D358" s="145"/>
      <c r="E358" s="78" t="s">
        <v>82</v>
      </c>
      <c r="F358" s="566"/>
      <c r="G358" s="567"/>
      <c r="H358" s="568"/>
    </row>
    <row r="359" spans="1:8" ht="32.25" customHeight="1" hidden="1">
      <c r="A359" s="79">
        <v>2550</v>
      </c>
      <c r="B359" s="91" t="s">
        <v>156</v>
      </c>
      <c r="C359" s="142">
        <v>5</v>
      </c>
      <c r="D359" s="143">
        <v>0</v>
      </c>
      <c r="E359" s="82" t="s">
        <v>582</v>
      </c>
      <c r="F359" s="566"/>
      <c r="G359" s="567"/>
      <c r="H359" s="568"/>
    </row>
    <row r="360" spans="1:8" s="83" customFormat="1" ht="17.25" hidden="1">
      <c r="A360" s="79"/>
      <c r="B360" s="72"/>
      <c r="C360" s="142"/>
      <c r="D360" s="143"/>
      <c r="E360" s="78" t="s">
        <v>458</v>
      </c>
      <c r="F360" s="560"/>
      <c r="G360" s="561"/>
      <c r="H360" s="562"/>
    </row>
    <row r="361" spans="1:8" ht="27" hidden="1">
      <c r="A361" s="79">
        <v>2551</v>
      </c>
      <c r="B361" s="93" t="s">
        <v>156</v>
      </c>
      <c r="C361" s="144">
        <v>5</v>
      </c>
      <c r="D361" s="145">
        <v>1</v>
      </c>
      <c r="E361" s="78" t="s">
        <v>582</v>
      </c>
      <c r="F361" s="566"/>
      <c r="G361" s="567"/>
      <c r="H361" s="568"/>
    </row>
    <row r="362" spans="1:8" ht="40.5" hidden="1">
      <c r="A362" s="79"/>
      <c r="B362" s="84"/>
      <c r="C362" s="144"/>
      <c r="D362" s="145"/>
      <c r="E362" s="78" t="s">
        <v>475</v>
      </c>
      <c r="F362" s="566"/>
      <c r="G362" s="567"/>
      <c r="H362" s="568"/>
    </row>
    <row r="363" spans="1:8" ht="17.25" hidden="1">
      <c r="A363" s="79"/>
      <c r="B363" s="84"/>
      <c r="C363" s="144"/>
      <c r="D363" s="145"/>
      <c r="E363" s="78" t="s">
        <v>82</v>
      </c>
      <c r="F363" s="566"/>
      <c r="G363" s="567"/>
      <c r="H363" s="568"/>
    </row>
    <row r="364" spans="1:8" ht="17.25" hidden="1">
      <c r="A364" s="79"/>
      <c r="B364" s="84"/>
      <c r="C364" s="144"/>
      <c r="D364" s="145"/>
      <c r="E364" s="78"/>
      <c r="F364" s="566"/>
      <c r="G364" s="567"/>
      <c r="H364" s="568"/>
    </row>
    <row r="365" spans="1:8" s="5" customFormat="1" ht="27" hidden="1">
      <c r="A365" s="79">
        <v>2560</v>
      </c>
      <c r="B365" s="91" t="s">
        <v>156</v>
      </c>
      <c r="C365" s="142">
        <v>6</v>
      </c>
      <c r="D365" s="143">
        <v>0</v>
      </c>
      <c r="E365" s="82" t="s">
        <v>583</v>
      </c>
      <c r="F365" s="572">
        <f>+G365+H365</f>
        <v>0</v>
      </c>
      <c r="G365" s="573">
        <f>+G367</f>
        <v>0</v>
      </c>
      <c r="H365" s="577">
        <f>+H367</f>
        <v>0</v>
      </c>
    </row>
    <row r="366" spans="1:8" s="6" customFormat="1" ht="17.25" hidden="1">
      <c r="A366" s="79"/>
      <c r="B366" s="72"/>
      <c r="C366" s="142"/>
      <c r="D366" s="143"/>
      <c r="E366" s="78" t="s">
        <v>458</v>
      </c>
      <c r="F366" s="569"/>
      <c r="G366" s="570"/>
      <c r="H366" s="571"/>
    </row>
    <row r="367" spans="1:8" s="5" customFormat="1" ht="27" hidden="1">
      <c r="A367" s="79">
        <v>2561</v>
      </c>
      <c r="B367" s="93" t="s">
        <v>156</v>
      </c>
      <c r="C367" s="144">
        <v>6</v>
      </c>
      <c r="D367" s="145">
        <v>1</v>
      </c>
      <c r="E367" s="78" t="s">
        <v>583</v>
      </c>
      <c r="F367" s="572">
        <f>+G367+H367</f>
        <v>0</v>
      </c>
      <c r="G367" s="573">
        <f>+G369</f>
        <v>0</v>
      </c>
      <c r="H367" s="577">
        <f>+H370+H371</f>
        <v>0</v>
      </c>
    </row>
    <row r="368" spans="1:8" s="5" customFormat="1" ht="40.5" hidden="1">
      <c r="A368" s="79"/>
      <c r="B368" s="84"/>
      <c r="C368" s="144"/>
      <c r="D368" s="145"/>
      <c r="E368" s="78" t="s">
        <v>475</v>
      </c>
      <c r="F368" s="578"/>
      <c r="G368" s="579"/>
      <c r="H368" s="576"/>
    </row>
    <row r="369" spans="1:8" ht="17.25" hidden="1">
      <c r="A369" s="79"/>
      <c r="B369" s="84"/>
      <c r="C369" s="144"/>
      <c r="D369" s="145"/>
      <c r="E369" s="378" t="s">
        <v>781</v>
      </c>
      <c r="F369" s="566">
        <f>+G369</f>
        <v>0</v>
      </c>
      <c r="G369" s="567"/>
      <c r="H369" s="568"/>
    </row>
    <row r="370" spans="1:8" ht="17.25" hidden="1">
      <c r="A370" s="79"/>
      <c r="B370" s="84"/>
      <c r="C370" s="144"/>
      <c r="D370" s="145"/>
      <c r="E370" s="378" t="s">
        <v>820</v>
      </c>
      <c r="F370" s="566">
        <f>+G370+H370</f>
        <v>0</v>
      </c>
      <c r="G370" s="567"/>
      <c r="H370" s="568"/>
    </row>
    <row r="371" spans="1:8" ht="17.25" hidden="1">
      <c r="A371" s="79"/>
      <c r="B371" s="84"/>
      <c r="C371" s="144"/>
      <c r="D371" s="145"/>
      <c r="E371" s="378" t="s">
        <v>816</v>
      </c>
      <c r="F371" s="566">
        <f>+H371</f>
        <v>0</v>
      </c>
      <c r="G371" s="567"/>
      <c r="H371" s="568"/>
    </row>
    <row r="372" spans="1:8" s="76" customFormat="1" ht="60" hidden="1">
      <c r="A372" s="89">
        <v>2600</v>
      </c>
      <c r="B372" s="91" t="s">
        <v>157</v>
      </c>
      <c r="C372" s="142">
        <v>0</v>
      </c>
      <c r="D372" s="143">
        <v>0</v>
      </c>
      <c r="E372" s="92" t="s">
        <v>87</v>
      </c>
      <c r="F372" s="563">
        <f>+G372+H372</f>
        <v>0</v>
      </c>
      <c r="G372" s="564">
        <f>+G398+G409</f>
        <v>0</v>
      </c>
      <c r="H372" s="565">
        <f>+H396+H409</f>
        <v>0</v>
      </c>
    </row>
    <row r="373" spans="1:8" s="76" customFormat="1" ht="17.25" hidden="1">
      <c r="A373" s="89"/>
      <c r="B373" s="91"/>
      <c r="C373" s="142"/>
      <c r="D373" s="143"/>
      <c r="E373" s="78" t="s">
        <v>456</v>
      </c>
      <c r="F373" s="563"/>
      <c r="G373" s="564"/>
      <c r="H373" s="565"/>
    </row>
    <row r="374" spans="1:8" ht="17.25" hidden="1">
      <c r="A374" s="79">
        <v>2610</v>
      </c>
      <c r="B374" s="91" t="s">
        <v>157</v>
      </c>
      <c r="C374" s="142">
        <v>1</v>
      </c>
      <c r="D374" s="143">
        <v>0</v>
      </c>
      <c r="E374" s="82" t="s">
        <v>584</v>
      </c>
      <c r="F374" s="563">
        <f>+G374+H374</f>
        <v>0</v>
      </c>
      <c r="G374" s="564"/>
      <c r="H374" s="565">
        <f>+H376+H381</f>
        <v>0</v>
      </c>
    </row>
    <row r="375" spans="1:8" s="83" customFormat="1" ht="13.5" customHeight="1" hidden="1">
      <c r="A375" s="79"/>
      <c r="B375" s="72"/>
      <c r="C375" s="142"/>
      <c r="D375" s="143"/>
      <c r="E375" s="78" t="s">
        <v>458</v>
      </c>
      <c r="F375" s="560"/>
      <c r="G375" s="561"/>
      <c r="H375" s="562"/>
    </row>
    <row r="376" spans="1:8" ht="17.25" hidden="1">
      <c r="A376" s="79">
        <v>2611</v>
      </c>
      <c r="B376" s="93" t="s">
        <v>157</v>
      </c>
      <c r="C376" s="144">
        <v>1</v>
      </c>
      <c r="D376" s="145">
        <v>1</v>
      </c>
      <c r="E376" s="78" t="s">
        <v>585</v>
      </c>
      <c r="F376" s="563">
        <f>+G376+H376</f>
        <v>0</v>
      </c>
      <c r="G376" s="564"/>
      <c r="H376" s="565">
        <f>+H378+H379+H380</f>
        <v>0</v>
      </c>
    </row>
    <row r="377" spans="1:8" ht="40.5" hidden="1">
      <c r="A377" s="79"/>
      <c r="B377" s="84"/>
      <c r="C377" s="144"/>
      <c r="D377" s="145"/>
      <c r="E377" s="78" t="s">
        <v>475</v>
      </c>
      <c r="F377" s="566"/>
      <c r="G377" s="567"/>
      <c r="H377" s="568"/>
    </row>
    <row r="378" spans="1:8" ht="17.25" hidden="1">
      <c r="A378" s="79"/>
      <c r="B378" s="84"/>
      <c r="C378" s="144"/>
      <c r="D378" s="145"/>
      <c r="E378" s="378" t="s">
        <v>778</v>
      </c>
      <c r="F378" s="566">
        <f>+H378</f>
        <v>0</v>
      </c>
      <c r="G378" s="567"/>
      <c r="H378" s="568"/>
    </row>
    <row r="379" spans="1:8" ht="17.25" hidden="1">
      <c r="A379" s="79"/>
      <c r="B379" s="84"/>
      <c r="C379" s="144"/>
      <c r="D379" s="145"/>
      <c r="E379" s="378" t="s">
        <v>779</v>
      </c>
      <c r="F379" s="566">
        <f>+G379+H379</f>
        <v>0</v>
      </c>
      <c r="G379" s="567"/>
      <c r="H379" s="568"/>
    </row>
    <row r="380" spans="1:8" ht="17.25" hidden="1">
      <c r="A380" s="79"/>
      <c r="B380" s="84"/>
      <c r="C380" s="144"/>
      <c r="D380" s="145"/>
      <c r="E380" s="378" t="s">
        <v>780</v>
      </c>
      <c r="F380" s="566">
        <f>+G380+H380</f>
        <v>0</v>
      </c>
      <c r="G380" s="567"/>
      <c r="H380" s="568"/>
    </row>
    <row r="381" spans="1:8" ht="27" hidden="1">
      <c r="A381" s="79">
        <v>2611</v>
      </c>
      <c r="B381" s="93" t="s">
        <v>157</v>
      </c>
      <c r="C381" s="144">
        <v>1</v>
      </c>
      <c r="D381" s="145">
        <v>1</v>
      </c>
      <c r="E381" s="78" t="s">
        <v>784</v>
      </c>
      <c r="F381" s="563">
        <f>+G381+H381</f>
        <v>0</v>
      </c>
      <c r="G381" s="564"/>
      <c r="H381" s="565">
        <f>+H383+H384+H385</f>
        <v>0</v>
      </c>
    </row>
    <row r="382" spans="1:8" ht="40.5" hidden="1">
      <c r="A382" s="79"/>
      <c r="B382" s="84"/>
      <c r="C382" s="144"/>
      <c r="D382" s="145"/>
      <c r="E382" s="78" t="s">
        <v>475</v>
      </c>
      <c r="F382" s="566"/>
      <c r="G382" s="567"/>
      <c r="H382" s="568"/>
    </row>
    <row r="383" spans="1:8" ht="17.25" hidden="1">
      <c r="A383" s="79"/>
      <c r="B383" s="84"/>
      <c r="C383" s="144"/>
      <c r="D383" s="145"/>
      <c r="E383" s="378" t="s">
        <v>778</v>
      </c>
      <c r="F383" s="566">
        <f>+H383</f>
        <v>0</v>
      </c>
      <c r="G383" s="567"/>
      <c r="H383" s="568"/>
    </row>
    <row r="384" spans="1:8" ht="17.25" hidden="1">
      <c r="A384" s="79"/>
      <c r="B384" s="84"/>
      <c r="C384" s="144"/>
      <c r="D384" s="145"/>
      <c r="E384" s="378" t="s">
        <v>779</v>
      </c>
      <c r="F384" s="566">
        <f>+G384+H384</f>
        <v>0</v>
      </c>
      <c r="G384" s="567"/>
      <c r="H384" s="568"/>
    </row>
    <row r="385" spans="1:8" ht="17.25" hidden="1">
      <c r="A385" s="79"/>
      <c r="B385" s="84"/>
      <c r="C385" s="144"/>
      <c r="D385" s="145"/>
      <c r="E385" s="378" t="s">
        <v>780</v>
      </c>
      <c r="F385" s="566">
        <f>+G385+H385</f>
        <v>0</v>
      </c>
      <c r="G385" s="567"/>
      <c r="H385" s="568"/>
    </row>
    <row r="386" spans="1:8" ht="17.25" hidden="1">
      <c r="A386" s="79">
        <v>2620</v>
      </c>
      <c r="B386" s="91" t="s">
        <v>157</v>
      </c>
      <c r="C386" s="142">
        <v>2</v>
      </c>
      <c r="D386" s="143">
        <v>0</v>
      </c>
      <c r="E386" s="82" t="s">
        <v>586</v>
      </c>
      <c r="F386" s="566"/>
      <c r="G386" s="567"/>
      <c r="H386" s="568"/>
    </row>
    <row r="387" spans="1:8" s="83" customFormat="1" ht="17.25" hidden="1">
      <c r="A387" s="79"/>
      <c r="B387" s="72"/>
      <c r="C387" s="142"/>
      <c r="D387" s="143"/>
      <c r="E387" s="78" t="s">
        <v>458</v>
      </c>
      <c r="F387" s="560"/>
      <c r="G387" s="561"/>
      <c r="H387" s="562"/>
    </row>
    <row r="388" spans="1:8" ht="17.25" hidden="1">
      <c r="A388" s="79">
        <v>2621</v>
      </c>
      <c r="B388" s="93" t="s">
        <v>157</v>
      </c>
      <c r="C388" s="144">
        <v>2</v>
      </c>
      <c r="D388" s="145">
        <v>1</v>
      </c>
      <c r="E388" s="78" t="s">
        <v>586</v>
      </c>
      <c r="F388" s="566"/>
      <c r="G388" s="567"/>
      <c r="H388" s="568"/>
    </row>
    <row r="389" spans="1:8" ht="40.5" hidden="1">
      <c r="A389" s="79"/>
      <c r="B389" s="84"/>
      <c r="C389" s="144"/>
      <c r="D389" s="145"/>
      <c r="E389" s="78" t="s">
        <v>475</v>
      </c>
      <c r="F389" s="566"/>
      <c r="G389" s="567"/>
      <c r="H389" s="568"/>
    </row>
    <row r="390" spans="1:8" ht="17.25" hidden="1">
      <c r="A390" s="79"/>
      <c r="B390" s="84"/>
      <c r="C390" s="144"/>
      <c r="D390" s="145"/>
      <c r="E390" s="78" t="s">
        <v>82</v>
      </c>
      <c r="F390" s="566"/>
      <c r="G390" s="567"/>
      <c r="H390" s="568"/>
    </row>
    <row r="391" spans="1:8" ht="17.25" hidden="1">
      <c r="A391" s="79"/>
      <c r="B391" s="84"/>
      <c r="C391" s="144"/>
      <c r="D391" s="145"/>
      <c r="E391" s="78" t="s">
        <v>82</v>
      </c>
      <c r="F391" s="566"/>
      <c r="G391" s="567"/>
      <c r="H391" s="568"/>
    </row>
    <row r="392" spans="1:8" ht="17.25" hidden="1">
      <c r="A392" s="79">
        <v>2630</v>
      </c>
      <c r="B392" s="91" t="s">
        <v>157</v>
      </c>
      <c r="C392" s="142">
        <v>3</v>
      </c>
      <c r="D392" s="143">
        <v>0</v>
      </c>
      <c r="E392" s="82" t="s">
        <v>587</v>
      </c>
      <c r="F392" s="566"/>
      <c r="G392" s="567"/>
      <c r="H392" s="568"/>
    </row>
    <row r="393" spans="1:8" s="83" customFormat="1" ht="17.25" hidden="1">
      <c r="A393" s="79"/>
      <c r="B393" s="72"/>
      <c r="C393" s="142"/>
      <c r="D393" s="143"/>
      <c r="E393" s="78" t="s">
        <v>458</v>
      </c>
      <c r="F393" s="560"/>
      <c r="G393" s="561"/>
      <c r="H393" s="562"/>
    </row>
    <row r="394" spans="1:8" ht="17.25" hidden="1">
      <c r="A394" s="79">
        <v>2631</v>
      </c>
      <c r="B394" s="93" t="s">
        <v>157</v>
      </c>
      <c r="C394" s="144">
        <v>3</v>
      </c>
      <c r="D394" s="145">
        <v>1</v>
      </c>
      <c r="E394" s="78" t="s">
        <v>588</v>
      </c>
      <c r="F394" s="566"/>
      <c r="G394" s="567"/>
      <c r="H394" s="568"/>
    </row>
    <row r="395" spans="1:8" ht="40.5" hidden="1">
      <c r="A395" s="79"/>
      <c r="B395" s="84"/>
      <c r="C395" s="144"/>
      <c r="D395" s="145"/>
      <c r="E395" s="78" t="s">
        <v>475</v>
      </c>
      <c r="F395" s="566"/>
      <c r="G395" s="567"/>
      <c r="H395" s="568"/>
    </row>
    <row r="396" spans="1:8" s="5" customFormat="1" ht="17.25" hidden="1">
      <c r="A396" s="79">
        <v>2640</v>
      </c>
      <c r="B396" s="91" t="s">
        <v>157</v>
      </c>
      <c r="C396" s="142">
        <v>4</v>
      </c>
      <c r="D396" s="143">
        <v>0</v>
      </c>
      <c r="E396" s="82" t="s">
        <v>589</v>
      </c>
      <c r="F396" s="572">
        <f>+G396+H396</f>
        <v>0</v>
      </c>
      <c r="G396" s="573">
        <f>+G398</f>
        <v>0</v>
      </c>
      <c r="H396" s="577">
        <f>+H398+H405</f>
        <v>0</v>
      </c>
    </row>
    <row r="397" spans="1:8" s="6" customFormat="1" ht="17.25" hidden="1">
      <c r="A397" s="79"/>
      <c r="B397" s="72"/>
      <c r="C397" s="142"/>
      <c r="D397" s="143"/>
      <c r="E397" s="78" t="s">
        <v>458</v>
      </c>
      <c r="F397" s="569"/>
      <c r="G397" s="570"/>
      <c r="H397" s="571"/>
    </row>
    <row r="398" spans="1:8" s="5" customFormat="1" ht="17.25" hidden="1">
      <c r="A398" s="79">
        <v>2641</v>
      </c>
      <c r="B398" s="93" t="s">
        <v>157</v>
      </c>
      <c r="C398" s="144">
        <v>4</v>
      </c>
      <c r="D398" s="145">
        <v>1</v>
      </c>
      <c r="E398" s="78" t="s">
        <v>590</v>
      </c>
      <c r="F398" s="572">
        <f>+G398+H398</f>
        <v>0</v>
      </c>
      <c r="G398" s="573">
        <f>+G400+G401+G402</f>
        <v>0</v>
      </c>
      <c r="H398" s="577">
        <f>+H404+H403</f>
        <v>0</v>
      </c>
    </row>
    <row r="399" spans="1:8" s="5" customFormat="1" ht="40.5" hidden="1">
      <c r="A399" s="79"/>
      <c r="B399" s="84"/>
      <c r="C399" s="144"/>
      <c r="D399" s="145"/>
      <c r="E399" s="78" t="s">
        <v>475</v>
      </c>
      <c r="F399" s="578"/>
      <c r="G399" s="579"/>
      <c r="H399" s="576"/>
    </row>
    <row r="400" spans="1:8" ht="17.25" hidden="1">
      <c r="A400" s="79"/>
      <c r="B400" s="84"/>
      <c r="C400" s="144"/>
      <c r="D400" s="145"/>
      <c r="E400" s="378" t="s">
        <v>803</v>
      </c>
      <c r="F400" s="566">
        <f>+G400</f>
        <v>0</v>
      </c>
      <c r="G400" s="567"/>
      <c r="H400" s="568"/>
    </row>
    <row r="401" spans="1:8" ht="17.25" hidden="1">
      <c r="A401" s="79"/>
      <c r="B401" s="84"/>
      <c r="C401" s="144"/>
      <c r="D401" s="145"/>
      <c r="E401" s="378" t="s">
        <v>781</v>
      </c>
      <c r="F401" s="566">
        <f>+G401</f>
        <v>0</v>
      </c>
      <c r="G401" s="567"/>
      <c r="H401" s="568"/>
    </row>
    <row r="402" spans="1:8" ht="17.25" hidden="1">
      <c r="A402" s="79"/>
      <c r="B402" s="84"/>
      <c r="C402" s="144"/>
      <c r="D402" s="145"/>
      <c r="E402" s="378" t="s">
        <v>774</v>
      </c>
      <c r="F402" s="566">
        <f>+G402</f>
        <v>0</v>
      </c>
      <c r="G402" s="567"/>
      <c r="H402" s="568"/>
    </row>
    <row r="403" spans="1:8" s="5" customFormat="1" ht="17.25" hidden="1">
      <c r="A403" s="79"/>
      <c r="B403" s="84"/>
      <c r="C403" s="144"/>
      <c r="D403" s="145"/>
      <c r="E403" s="378" t="s">
        <v>778</v>
      </c>
      <c r="F403" s="566">
        <f>+H403</f>
        <v>0</v>
      </c>
      <c r="G403" s="567"/>
      <c r="H403" s="568"/>
    </row>
    <row r="404" spans="1:8" ht="17.25" hidden="1">
      <c r="A404" s="79"/>
      <c r="B404" s="84"/>
      <c r="C404" s="144"/>
      <c r="D404" s="145"/>
      <c r="E404" s="378" t="s">
        <v>816</v>
      </c>
      <c r="F404" s="566">
        <f>+H404</f>
        <v>0</v>
      </c>
      <c r="G404" s="567"/>
      <c r="H404" s="568"/>
    </row>
    <row r="405" spans="1:8" s="5" customFormat="1" ht="17.25" hidden="1">
      <c r="A405" s="79">
        <v>2641</v>
      </c>
      <c r="B405" s="93" t="s">
        <v>157</v>
      </c>
      <c r="C405" s="144">
        <v>4</v>
      </c>
      <c r="D405" s="145">
        <v>1</v>
      </c>
      <c r="E405" s="78" t="s">
        <v>829</v>
      </c>
      <c r="F405" s="572">
        <f>+G405+H405</f>
        <v>0</v>
      </c>
      <c r="G405" s="573"/>
      <c r="H405" s="577">
        <f>+H408+H407</f>
        <v>0</v>
      </c>
    </row>
    <row r="406" spans="1:8" s="5" customFormat="1" ht="40.5" hidden="1">
      <c r="A406" s="79"/>
      <c r="B406" s="84"/>
      <c r="C406" s="144"/>
      <c r="D406" s="145"/>
      <c r="E406" s="78" t="s">
        <v>475</v>
      </c>
      <c r="F406" s="578"/>
      <c r="G406" s="579"/>
      <c r="H406" s="576"/>
    </row>
    <row r="407" spans="1:8" s="5" customFormat="1" ht="17.25" hidden="1">
      <c r="A407" s="79"/>
      <c r="B407" s="84"/>
      <c r="C407" s="144"/>
      <c r="D407" s="145"/>
      <c r="E407" s="378" t="s">
        <v>778</v>
      </c>
      <c r="F407" s="566">
        <f>+H407</f>
        <v>0</v>
      </c>
      <c r="G407" s="567"/>
      <c r="H407" s="568"/>
    </row>
    <row r="408" spans="1:8" ht="17.25" hidden="1">
      <c r="A408" s="79"/>
      <c r="B408" s="84"/>
      <c r="C408" s="144"/>
      <c r="D408" s="145"/>
      <c r="E408" s="378" t="s">
        <v>816</v>
      </c>
      <c r="F408" s="566">
        <f>+H408</f>
        <v>0</v>
      </c>
      <c r="G408" s="567"/>
      <c r="H408" s="568"/>
    </row>
    <row r="409" spans="1:8" s="5" customFormat="1" ht="27" hidden="1">
      <c r="A409" s="79">
        <v>2660</v>
      </c>
      <c r="B409" s="91" t="s">
        <v>157</v>
      </c>
      <c r="C409" s="142">
        <v>6</v>
      </c>
      <c r="D409" s="143">
        <v>0</v>
      </c>
      <c r="E409" s="82" t="s">
        <v>592</v>
      </c>
      <c r="F409" s="564">
        <f>+G409+H409</f>
        <v>0</v>
      </c>
      <c r="G409" s="564">
        <f>+G411</f>
        <v>0</v>
      </c>
      <c r="H409" s="565">
        <f>+H411+H419</f>
        <v>0</v>
      </c>
    </row>
    <row r="410" spans="1:8" s="6" customFormat="1" ht="17.25" hidden="1">
      <c r="A410" s="79"/>
      <c r="B410" s="72"/>
      <c r="C410" s="142"/>
      <c r="D410" s="143"/>
      <c r="E410" s="78" t="s">
        <v>458</v>
      </c>
      <c r="F410" s="569"/>
      <c r="G410" s="570"/>
      <c r="H410" s="571"/>
    </row>
    <row r="411" spans="1:8" s="5" customFormat="1" ht="31.5" customHeight="1" hidden="1">
      <c r="A411" s="79">
        <v>2661</v>
      </c>
      <c r="B411" s="93" t="s">
        <v>157</v>
      </c>
      <c r="C411" s="144">
        <v>6</v>
      </c>
      <c r="D411" s="145">
        <v>1</v>
      </c>
      <c r="E411" s="78" t="s">
        <v>592</v>
      </c>
      <c r="F411" s="564">
        <f>+G411+H411</f>
        <v>0</v>
      </c>
      <c r="G411" s="564">
        <f>+G413+G414</f>
        <v>0</v>
      </c>
      <c r="H411" s="577">
        <f>+H416+H417+H418</f>
        <v>0</v>
      </c>
    </row>
    <row r="412" spans="1:8" s="5" customFormat="1" ht="40.5" hidden="1">
      <c r="A412" s="79"/>
      <c r="B412" s="84"/>
      <c r="C412" s="144"/>
      <c r="D412" s="145"/>
      <c r="E412" s="78" t="s">
        <v>475</v>
      </c>
      <c r="F412" s="578"/>
      <c r="G412" s="579"/>
      <c r="H412" s="576"/>
    </row>
    <row r="413" spans="1:8" ht="17.25" hidden="1">
      <c r="A413" s="79"/>
      <c r="B413" s="84"/>
      <c r="C413" s="144"/>
      <c r="D413" s="145"/>
      <c r="E413" s="378" t="s">
        <v>781</v>
      </c>
      <c r="F413" s="566">
        <f>+G413</f>
        <v>0</v>
      </c>
      <c r="G413" s="567"/>
      <c r="H413" s="580"/>
    </row>
    <row r="414" spans="1:8" ht="25.5" customHeight="1" hidden="1">
      <c r="A414" s="79"/>
      <c r="B414" s="84"/>
      <c r="C414" s="144"/>
      <c r="D414" s="145"/>
      <c r="E414" s="378" t="s">
        <v>819</v>
      </c>
      <c r="F414" s="566">
        <f>+G414</f>
        <v>0</v>
      </c>
      <c r="G414" s="567"/>
      <c r="H414" s="580"/>
    </row>
    <row r="415" spans="1:8" ht="17.25" hidden="1">
      <c r="A415" s="79"/>
      <c r="B415" s="84"/>
      <c r="C415" s="144"/>
      <c r="D415" s="145"/>
      <c r="E415" s="378" t="s">
        <v>774</v>
      </c>
      <c r="F415" s="566">
        <f>+G415</f>
        <v>0</v>
      </c>
      <c r="G415" s="567"/>
      <c r="H415" s="568"/>
    </row>
    <row r="416" spans="1:8" s="5" customFormat="1" ht="17.25" hidden="1">
      <c r="A416" s="79"/>
      <c r="B416" s="84"/>
      <c r="C416" s="144"/>
      <c r="D416" s="145"/>
      <c r="E416" s="378" t="s">
        <v>778</v>
      </c>
      <c r="F416" s="566">
        <f>+H416</f>
        <v>0</v>
      </c>
      <c r="G416" s="567"/>
      <c r="H416" s="568"/>
    </row>
    <row r="417" spans="1:8" s="5" customFormat="1" ht="17.25" hidden="1">
      <c r="A417" s="79"/>
      <c r="B417" s="84"/>
      <c r="C417" s="144"/>
      <c r="D417" s="145"/>
      <c r="E417" s="378" t="s">
        <v>779</v>
      </c>
      <c r="F417" s="566">
        <f>+H417</f>
        <v>0</v>
      </c>
      <c r="G417" s="567"/>
      <c r="H417" s="568"/>
    </row>
    <row r="418" spans="1:8" s="5" customFormat="1" ht="17.25" hidden="1">
      <c r="A418" s="79"/>
      <c r="B418" s="84"/>
      <c r="C418" s="144"/>
      <c r="D418" s="145"/>
      <c r="E418" s="378" t="s">
        <v>780</v>
      </c>
      <c r="F418" s="566">
        <f>+G418+H418</f>
        <v>0</v>
      </c>
      <c r="G418" s="567"/>
      <c r="H418" s="568"/>
    </row>
    <row r="419" spans="1:8" s="5" customFormat="1" ht="31.5" customHeight="1" hidden="1">
      <c r="A419" s="79">
        <v>2661</v>
      </c>
      <c r="B419" s="93" t="s">
        <v>157</v>
      </c>
      <c r="C419" s="144">
        <v>6</v>
      </c>
      <c r="D419" s="145">
        <v>1</v>
      </c>
      <c r="E419" s="78" t="s">
        <v>830</v>
      </c>
      <c r="F419" s="564">
        <f>+G419+H419</f>
        <v>0</v>
      </c>
      <c r="G419" s="564"/>
      <c r="H419" s="577">
        <f>+H421+H422+H423</f>
        <v>0</v>
      </c>
    </row>
    <row r="420" spans="1:8" s="5" customFormat="1" ht="40.5" hidden="1">
      <c r="A420" s="79"/>
      <c r="B420" s="84"/>
      <c r="C420" s="144"/>
      <c r="D420" s="145"/>
      <c r="E420" s="78" t="s">
        <v>475</v>
      </c>
      <c r="F420" s="578"/>
      <c r="G420" s="579"/>
      <c r="H420" s="576"/>
    </row>
    <row r="421" spans="1:8" s="5" customFormat="1" ht="17.25" hidden="1">
      <c r="A421" s="79"/>
      <c r="B421" s="84"/>
      <c r="C421" s="144"/>
      <c r="D421" s="145"/>
      <c r="E421" s="378" t="s">
        <v>778</v>
      </c>
      <c r="F421" s="566">
        <f>+H421</f>
        <v>0</v>
      </c>
      <c r="G421" s="567"/>
      <c r="H421" s="568"/>
    </row>
    <row r="422" spans="1:8" s="5" customFormat="1" ht="17.25" hidden="1">
      <c r="A422" s="79"/>
      <c r="B422" s="84"/>
      <c r="C422" s="144"/>
      <c r="D422" s="145"/>
      <c r="E422" s="378" t="s">
        <v>779</v>
      </c>
      <c r="F422" s="566">
        <f>+H422</f>
        <v>0</v>
      </c>
      <c r="G422" s="567"/>
      <c r="H422" s="568"/>
    </row>
    <row r="423" spans="1:8" s="5" customFormat="1" ht="17.25" hidden="1">
      <c r="A423" s="79"/>
      <c r="B423" s="84"/>
      <c r="C423" s="144"/>
      <c r="D423" s="145"/>
      <c r="E423" s="378" t="s">
        <v>780</v>
      </c>
      <c r="F423" s="566">
        <f>+G423+H423</f>
        <v>0</v>
      </c>
      <c r="G423" s="567"/>
      <c r="H423" s="568"/>
    </row>
    <row r="424" spans="1:8" s="76" customFormat="1" ht="36" customHeight="1" hidden="1">
      <c r="A424" s="89">
        <v>2700</v>
      </c>
      <c r="B424" s="91" t="s">
        <v>158</v>
      </c>
      <c r="C424" s="142">
        <v>0</v>
      </c>
      <c r="D424" s="143">
        <v>0</v>
      </c>
      <c r="E424" s="92" t="s">
        <v>88</v>
      </c>
      <c r="F424" s="563">
        <f>+H424</f>
        <v>0</v>
      </c>
      <c r="G424" s="564"/>
      <c r="H424" s="565">
        <f>+H426</f>
        <v>0</v>
      </c>
    </row>
    <row r="425" spans="1:8" ht="17.25" hidden="1">
      <c r="A425" s="77"/>
      <c r="B425" s="72"/>
      <c r="C425" s="140"/>
      <c r="D425" s="141"/>
      <c r="E425" s="78" t="s">
        <v>456</v>
      </c>
      <c r="F425" s="557"/>
      <c r="G425" s="558"/>
      <c r="H425" s="559"/>
    </row>
    <row r="426" spans="1:8" ht="17.25" hidden="1">
      <c r="A426" s="79">
        <v>2710</v>
      </c>
      <c r="B426" s="91" t="s">
        <v>158</v>
      </c>
      <c r="C426" s="142">
        <v>1</v>
      </c>
      <c r="D426" s="143">
        <v>0</v>
      </c>
      <c r="E426" s="82" t="s">
        <v>594</v>
      </c>
      <c r="F426" s="563">
        <f>+G426+H426</f>
        <v>0</v>
      </c>
      <c r="G426" s="564"/>
      <c r="H426" s="565">
        <f>+H427</f>
        <v>0</v>
      </c>
    </row>
    <row r="427" spans="1:8" s="5" customFormat="1" ht="17.25" hidden="1">
      <c r="A427" s="79">
        <v>2713</v>
      </c>
      <c r="B427" s="93" t="s">
        <v>158</v>
      </c>
      <c r="C427" s="144">
        <v>1</v>
      </c>
      <c r="D427" s="145">
        <v>3</v>
      </c>
      <c r="E427" s="78" t="s">
        <v>597</v>
      </c>
      <c r="F427" s="578">
        <f>+G427+H427</f>
        <v>0</v>
      </c>
      <c r="G427" s="579"/>
      <c r="H427" s="576">
        <f>+H429</f>
        <v>0</v>
      </c>
    </row>
    <row r="428" spans="1:8" s="5" customFormat="1" ht="40.5" hidden="1">
      <c r="A428" s="79"/>
      <c r="B428" s="84"/>
      <c r="C428" s="144"/>
      <c r="D428" s="145"/>
      <c r="E428" s="78" t="s">
        <v>475</v>
      </c>
      <c r="F428" s="578"/>
      <c r="G428" s="579"/>
      <c r="H428" s="576"/>
    </row>
    <row r="429" spans="1:8" ht="17.25" hidden="1">
      <c r="A429" s="79"/>
      <c r="B429" s="84"/>
      <c r="C429" s="144"/>
      <c r="D429" s="145"/>
      <c r="E429" s="378" t="s">
        <v>816</v>
      </c>
      <c r="F429" s="566">
        <f>+H429</f>
        <v>0</v>
      </c>
      <c r="G429" s="567"/>
      <c r="H429" s="568"/>
    </row>
    <row r="430" spans="1:8" ht="17.25" hidden="1">
      <c r="A430" s="79">
        <v>2720</v>
      </c>
      <c r="B430" s="91" t="s">
        <v>158</v>
      </c>
      <c r="C430" s="142">
        <v>2</v>
      </c>
      <c r="D430" s="143">
        <v>0</v>
      </c>
      <c r="E430" s="78" t="s">
        <v>82</v>
      </c>
      <c r="F430" s="566"/>
      <c r="G430" s="567"/>
      <c r="H430" s="568"/>
    </row>
    <row r="431" spans="1:8" s="83" customFormat="1" ht="10.5" customHeight="1" hidden="1">
      <c r="A431" s="79"/>
      <c r="B431" s="72"/>
      <c r="C431" s="142"/>
      <c r="D431" s="143"/>
      <c r="E431" s="82" t="s">
        <v>598</v>
      </c>
      <c r="F431" s="560"/>
      <c r="G431" s="561"/>
      <c r="H431" s="562"/>
    </row>
    <row r="432" spans="1:8" ht="17.25" hidden="1">
      <c r="A432" s="79">
        <v>2721</v>
      </c>
      <c r="B432" s="93" t="s">
        <v>158</v>
      </c>
      <c r="C432" s="144">
        <v>2</v>
      </c>
      <c r="D432" s="145">
        <v>1</v>
      </c>
      <c r="E432" s="78" t="s">
        <v>458</v>
      </c>
      <c r="F432" s="566"/>
      <c r="G432" s="567"/>
      <c r="H432" s="568"/>
    </row>
    <row r="433" spans="1:8" ht="17.25" hidden="1">
      <c r="A433" s="79"/>
      <c r="B433" s="84"/>
      <c r="C433" s="144"/>
      <c r="D433" s="145"/>
      <c r="E433" s="78" t="s">
        <v>599</v>
      </c>
      <c r="F433" s="566"/>
      <c r="G433" s="567"/>
      <c r="H433" s="568"/>
    </row>
    <row r="434" spans="1:8" ht="40.5" hidden="1">
      <c r="A434" s="79"/>
      <c r="B434" s="84"/>
      <c r="C434" s="144"/>
      <c r="D434" s="145"/>
      <c r="E434" s="78" t="s">
        <v>475</v>
      </c>
      <c r="F434" s="566"/>
      <c r="G434" s="567"/>
      <c r="H434" s="568"/>
    </row>
    <row r="435" spans="1:8" ht="17.25" hidden="1">
      <c r="A435" s="79"/>
      <c r="B435" s="84"/>
      <c r="C435" s="144"/>
      <c r="D435" s="145"/>
      <c r="E435" s="78" t="s">
        <v>82</v>
      </c>
      <c r="F435" s="566"/>
      <c r="G435" s="567"/>
      <c r="H435" s="568"/>
    </row>
    <row r="436" spans="1:8" ht="20.25" customHeight="1" hidden="1">
      <c r="A436" s="79">
        <v>2722</v>
      </c>
      <c r="B436" s="93" t="s">
        <v>158</v>
      </c>
      <c r="C436" s="144">
        <v>2</v>
      </c>
      <c r="D436" s="145">
        <v>2</v>
      </c>
      <c r="E436" s="78" t="s">
        <v>82</v>
      </c>
      <c r="F436" s="566"/>
      <c r="G436" s="567"/>
      <c r="H436" s="568"/>
    </row>
    <row r="437" spans="1:8" ht="17.25" hidden="1">
      <c r="A437" s="79"/>
      <c r="B437" s="84"/>
      <c r="C437" s="144"/>
      <c r="D437" s="145"/>
      <c r="E437" s="78" t="s">
        <v>600</v>
      </c>
      <c r="F437" s="566"/>
      <c r="G437" s="567"/>
      <c r="H437" s="568"/>
    </row>
    <row r="438" spans="1:8" ht="40.5" hidden="1">
      <c r="A438" s="79"/>
      <c r="B438" s="84"/>
      <c r="C438" s="144"/>
      <c r="D438" s="145"/>
      <c r="E438" s="78" t="s">
        <v>475</v>
      </c>
      <c r="F438" s="566"/>
      <c r="G438" s="567"/>
      <c r="H438" s="568"/>
    </row>
    <row r="439" spans="1:8" ht="17.25" hidden="1">
      <c r="A439" s="79"/>
      <c r="B439" s="84"/>
      <c r="C439" s="144"/>
      <c r="D439" s="145"/>
      <c r="E439" s="78" t="s">
        <v>82</v>
      </c>
      <c r="F439" s="566"/>
      <c r="G439" s="567"/>
      <c r="H439" s="568"/>
    </row>
    <row r="440" spans="1:8" ht="17.25" hidden="1">
      <c r="A440" s="79">
        <v>2723</v>
      </c>
      <c r="B440" s="93" t="s">
        <v>158</v>
      </c>
      <c r="C440" s="144">
        <v>2</v>
      </c>
      <c r="D440" s="145">
        <v>3</v>
      </c>
      <c r="E440" s="78" t="s">
        <v>82</v>
      </c>
      <c r="F440" s="566"/>
      <c r="G440" s="567"/>
      <c r="H440" s="568"/>
    </row>
    <row r="441" spans="1:8" ht="17.25" hidden="1">
      <c r="A441" s="79"/>
      <c r="B441" s="84"/>
      <c r="C441" s="144"/>
      <c r="D441" s="145"/>
      <c r="E441" s="78" t="s">
        <v>601</v>
      </c>
      <c r="F441" s="566"/>
      <c r="G441" s="567"/>
      <c r="H441" s="568"/>
    </row>
    <row r="442" spans="1:8" ht="40.5" hidden="1">
      <c r="A442" s="79"/>
      <c r="B442" s="84"/>
      <c r="C442" s="144"/>
      <c r="D442" s="145"/>
      <c r="E442" s="78" t="s">
        <v>475</v>
      </c>
      <c r="F442" s="566"/>
      <c r="G442" s="567"/>
      <c r="H442" s="568"/>
    </row>
    <row r="443" spans="1:8" ht="17.25" hidden="1">
      <c r="A443" s="79"/>
      <c r="B443" s="84"/>
      <c r="C443" s="144"/>
      <c r="D443" s="145"/>
      <c r="E443" s="78" t="s">
        <v>82</v>
      </c>
      <c r="F443" s="566"/>
      <c r="G443" s="567"/>
      <c r="H443" s="568"/>
    </row>
    <row r="444" spans="1:8" ht="17.25" hidden="1">
      <c r="A444" s="79">
        <v>2724</v>
      </c>
      <c r="B444" s="93" t="s">
        <v>158</v>
      </c>
      <c r="C444" s="144">
        <v>2</v>
      </c>
      <c r="D444" s="145">
        <v>4</v>
      </c>
      <c r="E444" s="78" t="s">
        <v>82</v>
      </c>
      <c r="F444" s="566"/>
      <c r="G444" s="567"/>
      <c r="H444" s="568"/>
    </row>
    <row r="445" spans="1:8" ht="17.25" hidden="1">
      <c r="A445" s="79"/>
      <c r="B445" s="84"/>
      <c r="C445" s="144"/>
      <c r="D445" s="145"/>
      <c r="E445" s="78" t="s">
        <v>602</v>
      </c>
      <c r="F445" s="566"/>
      <c r="G445" s="567"/>
      <c r="H445" s="568"/>
    </row>
    <row r="446" spans="1:8" ht="40.5" hidden="1">
      <c r="A446" s="79"/>
      <c r="B446" s="84"/>
      <c r="C446" s="144"/>
      <c r="D446" s="145"/>
      <c r="E446" s="78" t="s">
        <v>475</v>
      </c>
      <c r="F446" s="566"/>
      <c r="G446" s="567"/>
      <c r="H446" s="568"/>
    </row>
    <row r="447" spans="1:8" ht="17.25" hidden="1">
      <c r="A447" s="79"/>
      <c r="B447" s="84"/>
      <c r="C447" s="144"/>
      <c r="D447" s="145"/>
      <c r="E447" s="78" t="s">
        <v>82</v>
      </c>
      <c r="F447" s="566"/>
      <c r="G447" s="567"/>
      <c r="H447" s="568"/>
    </row>
    <row r="448" spans="1:8" ht="17.25" hidden="1">
      <c r="A448" s="79">
        <v>2730</v>
      </c>
      <c r="B448" s="91" t="s">
        <v>158</v>
      </c>
      <c r="C448" s="142">
        <v>3</v>
      </c>
      <c r="D448" s="143">
        <v>0</v>
      </c>
      <c r="E448" s="78" t="s">
        <v>82</v>
      </c>
      <c r="F448" s="566"/>
      <c r="G448" s="567"/>
      <c r="H448" s="568"/>
    </row>
    <row r="449" spans="1:8" s="83" customFormat="1" ht="10.5" customHeight="1" hidden="1">
      <c r="A449" s="79"/>
      <c r="B449" s="72"/>
      <c r="C449" s="142"/>
      <c r="D449" s="143"/>
      <c r="E449" s="82" t="s">
        <v>603</v>
      </c>
      <c r="F449" s="560"/>
      <c r="G449" s="561"/>
      <c r="H449" s="562"/>
    </row>
    <row r="450" spans="1:8" ht="15" customHeight="1" hidden="1">
      <c r="A450" s="79">
        <v>2731</v>
      </c>
      <c r="B450" s="93" t="s">
        <v>158</v>
      </c>
      <c r="C450" s="144">
        <v>3</v>
      </c>
      <c r="D450" s="145">
        <v>1</v>
      </c>
      <c r="E450" s="78" t="s">
        <v>458</v>
      </c>
      <c r="F450" s="566"/>
      <c r="G450" s="567"/>
      <c r="H450" s="568"/>
    </row>
    <row r="451" spans="1:8" ht="17.25" hidden="1">
      <c r="A451" s="79"/>
      <c r="B451" s="84"/>
      <c r="C451" s="144"/>
      <c r="D451" s="145"/>
      <c r="E451" s="78" t="s">
        <v>604</v>
      </c>
      <c r="F451" s="566"/>
      <c r="G451" s="567"/>
      <c r="H451" s="568"/>
    </row>
    <row r="452" spans="1:8" ht="40.5" hidden="1">
      <c r="A452" s="79"/>
      <c r="B452" s="84"/>
      <c r="C452" s="144"/>
      <c r="D452" s="145"/>
      <c r="E452" s="78" t="s">
        <v>475</v>
      </c>
      <c r="F452" s="566"/>
      <c r="G452" s="567"/>
      <c r="H452" s="568"/>
    </row>
    <row r="453" spans="1:8" ht="17.25" hidden="1">
      <c r="A453" s="79"/>
      <c r="B453" s="84"/>
      <c r="C453" s="144"/>
      <c r="D453" s="145"/>
      <c r="E453" s="78" t="s">
        <v>82</v>
      </c>
      <c r="F453" s="566"/>
      <c r="G453" s="567"/>
      <c r="H453" s="568"/>
    </row>
    <row r="454" spans="1:8" ht="18" customHeight="1" hidden="1">
      <c r="A454" s="79">
        <v>2732</v>
      </c>
      <c r="B454" s="93" t="s">
        <v>158</v>
      </c>
      <c r="C454" s="144">
        <v>3</v>
      </c>
      <c r="D454" s="145">
        <v>2</v>
      </c>
      <c r="E454" s="78" t="s">
        <v>82</v>
      </c>
      <c r="F454" s="566"/>
      <c r="G454" s="567"/>
      <c r="H454" s="568"/>
    </row>
    <row r="455" spans="1:8" ht="17.25" hidden="1">
      <c r="A455" s="79"/>
      <c r="B455" s="84"/>
      <c r="C455" s="144"/>
      <c r="D455" s="145"/>
      <c r="E455" s="78" t="s">
        <v>605</v>
      </c>
      <c r="F455" s="566"/>
      <c r="G455" s="567"/>
      <c r="H455" s="568"/>
    </row>
    <row r="456" spans="1:8" ht="40.5" hidden="1">
      <c r="A456" s="79"/>
      <c r="B456" s="84"/>
      <c r="C456" s="144"/>
      <c r="D456" s="145"/>
      <c r="E456" s="78" t="s">
        <v>475</v>
      </c>
      <c r="F456" s="566"/>
      <c r="G456" s="567"/>
      <c r="H456" s="568"/>
    </row>
    <row r="457" spans="1:8" ht="17.25" hidden="1">
      <c r="A457" s="79"/>
      <c r="B457" s="84"/>
      <c r="C457" s="144"/>
      <c r="D457" s="145"/>
      <c r="E457" s="78" t="s">
        <v>82</v>
      </c>
      <c r="F457" s="566"/>
      <c r="G457" s="567"/>
      <c r="H457" s="568"/>
    </row>
    <row r="458" spans="1:8" ht="21.75" customHeight="1" hidden="1">
      <c r="A458" s="79">
        <v>2733</v>
      </c>
      <c r="B458" s="93" t="s">
        <v>158</v>
      </c>
      <c r="C458" s="144">
        <v>3</v>
      </c>
      <c r="D458" s="145">
        <v>3</v>
      </c>
      <c r="E458" s="78" t="s">
        <v>82</v>
      </c>
      <c r="F458" s="566"/>
      <c r="G458" s="567"/>
      <c r="H458" s="568"/>
    </row>
    <row r="459" spans="1:8" ht="27" hidden="1">
      <c r="A459" s="79"/>
      <c r="B459" s="84"/>
      <c r="C459" s="144"/>
      <c r="D459" s="145"/>
      <c r="E459" s="78" t="s">
        <v>606</v>
      </c>
      <c r="F459" s="566"/>
      <c r="G459" s="567"/>
      <c r="H459" s="568"/>
    </row>
    <row r="460" spans="1:8" ht="40.5" hidden="1">
      <c r="A460" s="79"/>
      <c r="B460" s="84"/>
      <c r="C460" s="144"/>
      <c r="D460" s="145"/>
      <c r="E460" s="78" t="s">
        <v>475</v>
      </c>
      <c r="F460" s="566"/>
      <c r="G460" s="567"/>
      <c r="H460" s="568"/>
    </row>
    <row r="461" spans="1:8" ht="17.25" hidden="1">
      <c r="A461" s="79"/>
      <c r="B461" s="84"/>
      <c r="C461" s="144"/>
      <c r="D461" s="145"/>
      <c r="E461" s="78" t="s">
        <v>82</v>
      </c>
      <c r="F461" s="566"/>
      <c r="G461" s="567"/>
      <c r="H461" s="568"/>
    </row>
    <row r="462" spans="1:8" ht="29.25" customHeight="1" hidden="1">
      <c r="A462" s="79">
        <v>2734</v>
      </c>
      <c r="B462" s="93" t="s">
        <v>158</v>
      </c>
      <c r="C462" s="144">
        <v>3</v>
      </c>
      <c r="D462" s="145">
        <v>4</v>
      </c>
      <c r="E462" s="78" t="s">
        <v>82</v>
      </c>
      <c r="F462" s="566"/>
      <c r="G462" s="567"/>
      <c r="H462" s="568"/>
    </row>
    <row r="463" spans="1:8" ht="27" hidden="1">
      <c r="A463" s="79"/>
      <c r="B463" s="84"/>
      <c r="C463" s="144"/>
      <c r="D463" s="145"/>
      <c r="E463" s="78" t="s">
        <v>607</v>
      </c>
      <c r="F463" s="566"/>
      <c r="G463" s="567"/>
      <c r="H463" s="568"/>
    </row>
    <row r="464" spans="1:8" ht="40.5" hidden="1">
      <c r="A464" s="79"/>
      <c r="B464" s="84"/>
      <c r="C464" s="144"/>
      <c r="D464" s="145"/>
      <c r="E464" s="78" t="s">
        <v>475</v>
      </c>
      <c r="F464" s="566"/>
      <c r="G464" s="567"/>
      <c r="H464" s="568"/>
    </row>
    <row r="465" spans="1:8" ht="17.25" hidden="1">
      <c r="A465" s="79"/>
      <c r="B465" s="84"/>
      <c r="C465" s="144"/>
      <c r="D465" s="145"/>
      <c r="E465" s="78" t="s">
        <v>82</v>
      </c>
      <c r="F465" s="566"/>
      <c r="G465" s="567"/>
      <c r="H465" s="568"/>
    </row>
    <row r="466" spans="1:8" ht="17.25" hidden="1">
      <c r="A466" s="79">
        <v>2740</v>
      </c>
      <c r="B466" s="91" t="s">
        <v>158</v>
      </c>
      <c r="C466" s="142">
        <v>4</v>
      </c>
      <c r="D466" s="143">
        <v>0</v>
      </c>
      <c r="E466" s="78" t="s">
        <v>82</v>
      </c>
      <c r="F466" s="566"/>
      <c r="G466" s="567"/>
      <c r="H466" s="568"/>
    </row>
    <row r="467" spans="1:8" s="83" customFormat="1" ht="10.5" customHeight="1" hidden="1">
      <c r="A467" s="79"/>
      <c r="B467" s="72"/>
      <c r="C467" s="142"/>
      <c r="D467" s="143"/>
      <c r="E467" s="82" t="s">
        <v>608</v>
      </c>
      <c r="F467" s="560"/>
      <c r="G467" s="561"/>
      <c r="H467" s="562"/>
    </row>
    <row r="468" spans="1:8" ht="17.25" hidden="1">
      <c r="A468" s="79">
        <v>2741</v>
      </c>
      <c r="B468" s="93" t="s">
        <v>158</v>
      </c>
      <c r="C468" s="144">
        <v>4</v>
      </c>
      <c r="D468" s="145">
        <v>1</v>
      </c>
      <c r="E468" s="78" t="s">
        <v>458</v>
      </c>
      <c r="F468" s="566"/>
      <c r="G468" s="567"/>
      <c r="H468" s="568"/>
    </row>
    <row r="469" spans="1:8" ht="17.25" hidden="1">
      <c r="A469" s="79"/>
      <c r="B469" s="84"/>
      <c r="C469" s="144"/>
      <c r="D469" s="145"/>
      <c r="E469" s="78" t="s">
        <v>608</v>
      </c>
      <c r="F469" s="566"/>
      <c r="G469" s="567"/>
      <c r="H469" s="568"/>
    </row>
    <row r="470" spans="1:8" ht="40.5" hidden="1">
      <c r="A470" s="79"/>
      <c r="B470" s="84"/>
      <c r="C470" s="144"/>
      <c r="D470" s="145"/>
      <c r="E470" s="78" t="s">
        <v>475</v>
      </c>
      <c r="F470" s="566"/>
      <c r="G470" s="567"/>
      <c r="H470" s="568"/>
    </row>
    <row r="471" spans="1:8" ht="17.25" hidden="1">
      <c r="A471" s="79"/>
      <c r="B471" s="84"/>
      <c r="C471" s="144"/>
      <c r="D471" s="145"/>
      <c r="E471" s="78" t="s">
        <v>82</v>
      </c>
      <c r="F471" s="566"/>
      <c r="G471" s="567"/>
      <c r="H471" s="568"/>
    </row>
    <row r="472" spans="1:8" ht="32.25" customHeight="1" hidden="1">
      <c r="A472" s="79">
        <v>2750</v>
      </c>
      <c r="B472" s="91" t="s">
        <v>158</v>
      </c>
      <c r="C472" s="142">
        <v>5</v>
      </c>
      <c r="D472" s="143">
        <v>0</v>
      </c>
      <c r="E472" s="78" t="s">
        <v>82</v>
      </c>
      <c r="F472" s="566"/>
      <c r="G472" s="567"/>
      <c r="H472" s="568"/>
    </row>
    <row r="473" spans="1:8" s="83" customFormat="1" ht="10.5" customHeight="1" hidden="1">
      <c r="A473" s="79"/>
      <c r="B473" s="72"/>
      <c r="C473" s="142"/>
      <c r="D473" s="143"/>
      <c r="E473" s="82" t="s">
        <v>609</v>
      </c>
      <c r="F473" s="560"/>
      <c r="G473" s="561"/>
      <c r="H473" s="562"/>
    </row>
    <row r="474" spans="1:8" ht="17.25" hidden="1">
      <c r="A474" s="79">
        <v>2751</v>
      </c>
      <c r="B474" s="93" t="s">
        <v>158</v>
      </c>
      <c r="C474" s="144">
        <v>5</v>
      </c>
      <c r="D474" s="145">
        <v>1</v>
      </c>
      <c r="E474" s="78" t="s">
        <v>458</v>
      </c>
      <c r="F474" s="566"/>
      <c r="G474" s="567"/>
      <c r="H474" s="568"/>
    </row>
    <row r="475" spans="1:8" ht="27" hidden="1">
      <c r="A475" s="79"/>
      <c r="B475" s="84"/>
      <c r="C475" s="144"/>
      <c r="D475" s="145"/>
      <c r="E475" s="78" t="s">
        <v>609</v>
      </c>
      <c r="F475" s="566"/>
      <c r="G475" s="567"/>
      <c r="H475" s="568"/>
    </row>
    <row r="476" spans="1:8" ht="40.5" hidden="1">
      <c r="A476" s="79"/>
      <c r="B476" s="84"/>
      <c r="C476" s="144"/>
      <c r="D476" s="145"/>
      <c r="E476" s="78" t="s">
        <v>475</v>
      </c>
      <c r="F476" s="566"/>
      <c r="G476" s="567"/>
      <c r="H476" s="568"/>
    </row>
    <row r="477" spans="1:8" ht="17.25" hidden="1">
      <c r="A477" s="79"/>
      <c r="B477" s="84"/>
      <c r="C477" s="144"/>
      <c r="D477" s="145"/>
      <c r="E477" s="78" t="s">
        <v>82</v>
      </c>
      <c r="F477" s="566"/>
      <c r="G477" s="567"/>
      <c r="H477" s="568"/>
    </row>
    <row r="478" spans="1:8" ht="17.25" hidden="1">
      <c r="A478" s="79">
        <v>2760</v>
      </c>
      <c r="B478" s="91" t="s">
        <v>158</v>
      </c>
      <c r="C478" s="142">
        <v>6</v>
      </c>
      <c r="D478" s="143">
        <v>0</v>
      </c>
      <c r="E478" s="78" t="s">
        <v>82</v>
      </c>
      <c r="F478" s="566"/>
      <c r="G478" s="567"/>
      <c r="H478" s="568"/>
    </row>
    <row r="479" spans="1:8" s="83" customFormat="1" ht="10.5" customHeight="1" hidden="1">
      <c r="A479" s="79"/>
      <c r="B479" s="72"/>
      <c r="C479" s="142"/>
      <c r="D479" s="143"/>
      <c r="E479" s="82" t="s">
        <v>610</v>
      </c>
      <c r="F479" s="560"/>
      <c r="G479" s="561"/>
      <c r="H479" s="562"/>
    </row>
    <row r="480" spans="1:8" ht="17.25" hidden="1">
      <c r="A480" s="79">
        <v>2761</v>
      </c>
      <c r="B480" s="93" t="s">
        <v>158</v>
      </c>
      <c r="C480" s="144">
        <v>6</v>
      </c>
      <c r="D480" s="145">
        <v>1</v>
      </c>
      <c r="E480" s="78" t="s">
        <v>458</v>
      </c>
      <c r="F480" s="566"/>
      <c r="G480" s="567"/>
      <c r="H480" s="568"/>
    </row>
    <row r="481" spans="1:8" ht="27" hidden="1">
      <c r="A481" s="79"/>
      <c r="B481" s="84"/>
      <c r="C481" s="144"/>
      <c r="D481" s="145"/>
      <c r="E481" s="78" t="s">
        <v>611</v>
      </c>
      <c r="F481" s="566"/>
      <c r="G481" s="567"/>
      <c r="H481" s="568"/>
    </row>
    <row r="482" spans="1:8" ht="40.5" hidden="1">
      <c r="A482" s="79"/>
      <c r="B482" s="84"/>
      <c r="C482" s="144"/>
      <c r="D482" s="145"/>
      <c r="E482" s="78" t="s">
        <v>475</v>
      </c>
      <c r="F482" s="566"/>
      <c r="G482" s="567"/>
      <c r="H482" s="568"/>
    </row>
    <row r="483" spans="1:8" ht="17.25" hidden="1">
      <c r="A483" s="79"/>
      <c r="B483" s="84"/>
      <c r="C483" s="144"/>
      <c r="D483" s="145"/>
      <c r="E483" s="78" t="s">
        <v>82</v>
      </c>
      <c r="F483" s="566"/>
      <c r="G483" s="567"/>
      <c r="H483" s="568"/>
    </row>
    <row r="484" spans="1:8" ht="17.25" hidden="1">
      <c r="A484" s="79">
        <v>2762</v>
      </c>
      <c r="B484" s="93" t="s">
        <v>158</v>
      </c>
      <c r="C484" s="144">
        <v>6</v>
      </c>
      <c r="D484" s="145">
        <v>2</v>
      </c>
      <c r="E484" s="78" t="s">
        <v>82</v>
      </c>
      <c r="F484" s="566"/>
      <c r="G484" s="567"/>
      <c r="H484" s="568"/>
    </row>
    <row r="485" spans="1:8" ht="17.25" hidden="1">
      <c r="A485" s="79"/>
      <c r="B485" s="84"/>
      <c r="C485" s="144"/>
      <c r="D485" s="145"/>
      <c r="E485" s="78" t="s">
        <v>610</v>
      </c>
      <c r="F485" s="566"/>
      <c r="G485" s="567"/>
      <c r="H485" s="568"/>
    </row>
    <row r="486" spans="1:8" ht="40.5" hidden="1">
      <c r="A486" s="79"/>
      <c r="B486" s="84"/>
      <c r="C486" s="144"/>
      <c r="D486" s="145"/>
      <c r="E486" s="78" t="s">
        <v>475</v>
      </c>
      <c r="F486" s="566"/>
      <c r="G486" s="567"/>
      <c r="H486" s="568"/>
    </row>
    <row r="487" spans="1:8" ht="17.25" hidden="1">
      <c r="A487" s="79"/>
      <c r="B487" s="84"/>
      <c r="C487" s="144"/>
      <c r="D487" s="145"/>
      <c r="E487" s="78" t="s">
        <v>82</v>
      </c>
      <c r="F487" s="566"/>
      <c r="G487" s="567"/>
      <c r="H487" s="568"/>
    </row>
    <row r="488" spans="1:8" s="76" customFormat="1" ht="46.5" customHeight="1">
      <c r="A488" s="89">
        <v>2800</v>
      </c>
      <c r="B488" s="91" t="s">
        <v>159</v>
      </c>
      <c r="C488" s="142">
        <v>0</v>
      </c>
      <c r="D488" s="143">
        <v>0</v>
      </c>
      <c r="E488" s="92" t="s">
        <v>89</v>
      </c>
      <c r="F488" s="563">
        <f>+G488+H488</f>
        <v>19586000</v>
      </c>
      <c r="G488" s="564">
        <f>+G492+G498</f>
        <v>0</v>
      </c>
      <c r="H488" s="565">
        <f>+H498</f>
        <v>19586000</v>
      </c>
    </row>
    <row r="489" spans="1:8" ht="15" customHeight="1" hidden="1">
      <c r="A489" s="77"/>
      <c r="B489" s="72"/>
      <c r="C489" s="140"/>
      <c r="D489" s="141"/>
      <c r="E489" s="78" t="s">
        <v>456</v>
      </c>
      <c r="F489" s="557"/>
      <c r="G489" s="558"/>
      <c r="H489" s="559"/>
    </row>
    <row r="490" spans="1:8" ht="17.25" hidden="1">
      <c r="A490" s="79">
        <v>2810</v>
      </c>
      <c r="B490" s="93" t="s">
        <v>159</v>
      </c>
      <c r="C490" s="144">
        <v>1</v>
      </c>
      <c r="D490" s="145">
        <v>0</v>
      </c>
      <c r="E490" s="82" t="s">
        <v>613</v>
      </c>
      <c r="F490" s="563">
        <f>+G490</f>
        <v>0</v>
      </c>
      <c r="G490" s="564">
        <f>+G492</f>
        <v>0</v>
      </c>
      <c r="H490" s="568"/>
    </row>
    <row r="491" spans="1:8" s="83" customFormat="1" ht="17.25" hidden="1">
      <c r="A491" s="79"/>
      <c r="B491" s="72"/>
      <c r="C491" s="142"/>
      <c r="D491" s="143"/>
      <c r="E491" s="78" t="s">
        <v>458</v>
      </c>
      <c r="F491" s="560"/>
      <c r="G491" s="561"/>
      <c r="H491" s="562"/>
    </row>
    <row r="492" spans="1:8" ht="17.25" hidden="1">
      <c r="A492" s="79">
        <v>2811</v>
      </c>
      <c r="B492" s="93" t="s">
        <v>159</v>
      </c>
      <c r="C492" s="144">
        <v>1</v>
      </c>
      <c r="D492" s="145">
        <v>1</v>
      </c>
      <c r="E492" s="78" t="s">
        <v>613</v>
      </c>
      <c r="F492" s="563">
        <f>+G492+H492</f>
        <v>0</v>
      </c>
      <c r="G492" s="564">
        <f>+G494+G495+G496+G497</f>
        <v>0</v>
      </c>
      <c r="H492" s="568"/>
    </row>
    <row r="493" spans="1:8" ht="40.5" hidden="1">
      <c r="A493" s="79"/>
      <c r="B493" s="84"/>
      <c r="C493" s="144"/>
      <c r="D493" s="145"/>
      <c r="E493" s="78" t="s">
        <v>475</v>
      </c>
      <c r="F493" s="563"/>
      <c r="G493" s="564"/>
      <c r="H493" s="568"/>
    </row>
    <row r="494" spans="1:8" ht="17.25" hidden="1">
      <c r="A494" s="79"/>
      <c r="B494" s="84"/>
      <c r="C494" s="144"/>
      <c r="D494" s="145"/>
      <c r="E494" s="378" t="s">
        <v>781</v>
      </c>
      <c r="F494" s="566">
        <f>+G494</f>
        <v>0</v>
      </c>
      <c r="G494" s="567"/>
      <c r="H494" s="568"/>
    </row>
    <row r="495" spans="1:8" ht="17.25" hidden="1">
      <c r="A495" s="79"/>
      <c r="B495" s="84"/>
      <c r="C495" s="144"/>
      <c r="D495" s="145"/>
      <c r="E495" s="378" t="s">
        <v>783</v>
      </c>
      <c r="F495" s="566">
        <f>+G495</f>
        <v>0</v>
      </c>
      <c r="G495" s="567"/>
      <c r="H495" s="568"/>
    </row>
    <row r="496" spans="1:8" ht="17.25" hidden="1">
      <c r="A496" s="79"/>
      <c r="B496" s="84"/>
      <c r="C496" s="144"/>
      <c r="D496" s="145"/>
      <c r="E496" s="378" t="s">
        <v>774</v>
      </c>
      <c r="F496" s="566">
        <f>+G496</f>
        <v>0</v>
      </c>
      <c r="G496" s="567"/>
      <c r="H496" s="568"/>
    </row>
    <row r="497" spans="1:8" ht="27" hidden="1">
      <c r="A497" s="79"/>
      <c r="B497" s="84"/>
      <c r="C497" s="144"/>
      <c r="D497" s="145"/>
      <c r="E497" s="378" t="s">
        <v>775</v>
      </c>
      <c r="F497" s="566">
        <f>+G497</f>
        <v>0</v>
      </c>
      <c r="G497" s="581"/>
      <c r="H497" s="568"/>
    </row>
    <row r="498" spans="1:8" ht="17.25">
      <c r="A498" s="79">
        <v>2820</v>
      </c>
      <c r="B498" s="91" t="s">
        <v>159</v>
      </c>
      <c r="C498" s="142">
        <v>2</v>
      </c>
      <c r="D498" s="143">
        <v>0</v>
      </c>
      <c r="E498" s="82" t="s">
        <v>614</v>
      </c>
      <c r="F498" s="563">
        <f>+G498+H498</f>
        <v>19586000</v>
      </c>
      <c r="G498" s="564">
        <f>+G500+G516</f>
        <v>0</v>
      </c>
      <c r="H498" s="565">
        <f>+H500</f>
        <v>19586000</v>
      </c>
    </row>
    <row r="499" spans="1:8" ht="17.25">
      <c r="A499" s="79"/>
      <c r="B499" s="93"/>
      <c r="C499" s="144"/>
      <c r="D499" s="145"/>
      <c r="E499" s="78" t="s">
        <v>458</v>
      </c>
      <c r="F499" s="566"/>
      <c r="G499" s="567"/>
      <c r="H499" s="565"/>
    </row>
    <row r="500" spans="1:8" s="5" customFormat="1" ht="17.25">
      <c r="A500" s="79">
        <v>2821</v>
      </c>
      <c r="B500" s="93" t="s">
        <v>159</v>
      </c>
      <c r="C500" s="144">
        <v>2</v>
      </c>
      <c r="D500" s="145">
        <v>1</v>
      </c>
      <c r="E500" s="78" t="s">
        <v>615</v>
      </c>
      <c r="F500" s="572">
        <f>+G500+H500</f>
        <v>19586000</v>
      </c>
      <c r="G500" s="573">
        <f>+G502+G503+G504+G505</f>
        <v>0</v>
      </c>
      <c r="H500" s="577">
        <f>+H506+H507</f>
        <v>19586000</v>
      </c>
    </row>
    <row r="501" spans="1:8" s="5" customFormat="1" ht="40.5" hidden="1">
      <c r="A501" s="79"/>
      <c r="B501" s="84"/>
      <c r="C501" s="144"/>
      <c r="D501" s="145"/>
      <c r="E501" s="78" t="s">
        <v>475</v>
      </c>
      <c r="F501" s="578"/>
      <c r="G501" s="579"/>
      <c r="H501" s="576"/>
    </row>
    <row r="502" spans="1:8" ht="27" hidden="1">
      <c r="A502" s="79"/>
      <c r="B502" s="84"/>
      <c r="C502" s="144"/>
      <c r="D502" s="145"/>
      <c r="E502" s="378" t="s">
        <v>821</v>
      </c>
      <c r="F502" s="566">
        <f>+G502</f>
        <v>0</v>
      </c>
      <c r="G502" s="567"/>
      <c r="H502" s="568"/>
    </row>
    <row r="503" spans="1:8" ht="17.25" hidden="1">
      <c r="A503" s="79"/>
      <c r="B503" s="84"/>
      <c r="C503" s="144"/>
      <c r="D503" s="145"/>
      <c r="E503" s="378" t="s">
        <v>772</v>
      </c>
      <c r="F503" s="566">
        <f>+G503</f>
        <v>0</v>
      </c>
      <c r="G503" s="567"/>
      <c r="H503" s="568"/>
    </row>
    <row r="504" spans="1:8" ht="17.25" hidden="1">
      <c r="A504" s="79"/>
      <c r="B504" s="84"/>
      <c r="C504" s="144"/>
      <c r="D504" s="145"/>
      <c r="E504" s="378" t="s">
        <v>781</v>
      </c>
      <c r="F504" s="566">
        <f>+G504</f>
        <v>0</v>
      </c>
      <c r="G504" s="567"/>
      <c r="H504" s="568"/>
    </row>
    <row r="505" spans="1:8" ht="17.25" hidden="1">
      <c r="A505" s="79"/>
      <c r="B505" s="84"/>
      <c r="C505" s="144"/>
      <c r="D505" s="145"/>
      <c r="E505" s="378" t="s">
        <v>774</v>
      </c>
      <c r="F505" s="566">
        <f>+G505</f>
        <v>0</v>
      </c>
      <c r="G505" s="567"/>
      <c r="H505" s="568"/>
    </row>
    <row r="506" spans="1:8" ht="17.25">
      <c r="A506" s="79"/>
      <c r="B506" s="84"/>
      <c r="C506" s="144"/>
      <c r="D506" s="145"/>
      <c r="E506" s="378" t="s">
        <v>782</v>
      </c>
      <c r="F506" s="566">
        <f>+H506</f>
        <v>18690000</v>
      </c>
      <c r="G506" s="567"/>
      <c r="H506" s="568">
        <v>18690000</v>
      </c>
    </row>
    <row r="507" spans="1:8" ht="17.25">
      <c r="A507" s="79"/>
      <c r="B507" s="84"/>
      <c r="C507" s="144"/>
      <c r="D507" s="145"/>
      <c r="E507" s="378" t="s">
        <v>780</v>
      </c>
      <c r="F507" s="566">
        <f>+H507</f>
        <v>896000</v>
      </c>
      <c r="G507" s="567"/>
      <c r="H507" s="568">
        <v>896000</v>
      </c>
    </row>
    <row r="508" spans="1:8" ht="17.25" hidden="1">
      <c r="A508" s="79">
        <v>2822</v>
      </c>
      <c r="B508" s="93" t="s">
        <v>159</v>
      </c>
      <c r="C508" s="144">
        <v>2</v>
      </c>
      <c r="D508" s="145">
        <v>2</v>
      </c>
      <c r="E508" s="78" t="s">
        <v>82</v>
      </c>
      <c r="F508" s="566"/>
      <c r="G508" s="567"/>
      <c r="H508" s="568"/>
    </row>
    <row r="509" spans="1:8" ht="17.25" hidden="1">
      <c r="A509" s="79"/>
      <c r="B509" s="84"/>
      <c r="C509" s="144"/>
      <c r="D509" s="145"/>
      <c r="E509" s="78" t="s">
        <v>616</v>
      </c>
      <c r="F509" s="566"/>
      <c r="G509" s="567"/>
      <c r="H509" s="568"/>
    </row>
    <row r="510" spans="1:8" ht="40.5" hidden="1">
      <c r="A510" s="79"/>
      <c r="B510" s="84"/>
      <c r="C510" s="144"/>
      <c r="D510" s="145"/>
      <c r="E510" s="78" t="s">
        <v>475</v>
      </c>
      <c r="F510" s="566"/>
      <c r="G510" s="567"/>
      <c r="H510" s="568"/>
    </row>
    <row r="511" spans="1:8" ht="17.25" hidden="1">
      <c r="A511" s="79"/>
      <c r="B511" s="84"/>
      <c r="C511" s="144"/>
      <c r="D511" s="145"/>
      <c r="E511" s="78" t="s">
        <v>82</v>
      </c>
      <c r="F511" s="566"/>
      <c r="G511" s="567"/>
      <c r="H511" s="568"/>
    </row>
    <row r="512" spans="1:8" ht="17.25" hidden="1">
      <c r="A512" s="79">
        <v>2823</v>
      </c>
      <c r="B512" s="93" t="s">
        <v>159</v>
      </c>
      <c r="C512" s="144">
        <v>2</v>
      </c>
      <c r="D512" s="145">
        <v>3</v>
      </c>
      <c r="E512" s="78" t="s">
        <v>82</v>
      </c>
      <c r="F512" s="566"/>
      <c r="G512" s="567"/>
      <c r="H512" s="568"/>
    </row>
    <row r="513" spans="1:8" ht="17.25" hidden="1">
      <c r="A513" s="79"/>
      <c r="B513" s="84"/>
      <c r="C513" s="144"/>
      <c r="D513" s="145"/>
      <c r="E513" s="78" t="s">
        <v>617</v>
      </c>
      <c r="F513" s="566"/>
      <c r="G513" s="567"/>
      <c r="H513" s="568"/>
    </row>
    <row r="514" spans="1:8" ht="40.5" hidden="1">
      <c r="A514" s="79"/>
      <c r="B514" s="84"/>
      <c r="C514" s="144"/>
      <c r="D514" s="145"/>
      <c r="E514" s="78" t="s">
        <v>475</v>
      </c>
      <c r="F514" s="566"/>
      <c r="G514" s="567"/>
      <c r="H514" s="568"/>
    </row>
    <row r="515" spans="1:8" ht="17.25" hidden="1">
      <c r="A515" s="79"/>
      <c r="B515" s="84"/>
      <c r="C515" s="144"/>
      <c r="D515" s="145"/>
      <c r="E515" s="78" t="s">
        <v>82</v>
      </c>
      <c r="F515" s="566"/>
      <c r="G515" s="567"/>
      <c r="H515" s="568"/>
    </row>
    <row r="516" spans="1:8" ht="17.25" hidden="1">
      <c r="A516" s="79">
        <v>2824</v>
      </c>
      <c r="B516" s="93" t="s">
        <v>159</v>
      </c>
      <c r="C516" s="144">
        <v>2</v>
      </c>
      <c r="D516" s="145">
        <v>4</v>
      </c>
      <c r="E516" s="78" t="s">
        <v>618</v>
      </c>
      <c r="F516" s="563">
        <f>+G516</f>
        <v>0</v>
      </c>
      <c r="G516" s="564">
        <f>+G518+G519+G520+G521+G522+G523+G524</f>
        <v>0</v>
      </c>
      <c r="H516" s="568"/>
    </row>
    <row r="517" spans="1:8" ht="40.5" hidden="1">
      <c r="A517" s="79"/>
      <c r="B517" s="84"/>
      <c r="C517" s="144"/>
      <c r="D517" s="145"/>
      <c r="E517" s="78" t="s">
        <v>475</v>
      </c>
      <c r="F517" s="566"/>
      <c r="G517" s="567"/>
      <c r="H517" s="568"/>
    </row>
    <row r="518" spans="1:8" ht="17.25" hidden="1">
      <c r="A518" s="79"/>
      <c r="B518" s="84"/>
      <c r="C518" s="144"/>
      <c r="D518" s="145"/>
      <c r="E518" s="378" t="s">
        <v>772</v>
      </c>
      <c r="F518" s="566">
        <f aca="true" t="shared" si="2" ref="F518:F524">+G518</f>
        <v>0</v>
      </c>
      <c r="G518" s="567"/>
      <c r="H518" s="568"/>
    </row>
    <row r="519" spans="1:8" ht="17.25" hidden="1">
      <c r="A519" s="79"/>
      <c r="B519" s="84"/>
      <c r="C519" s="144"/>
      <c r="D519" s="145"/>
      <c r="E519" s="378" t="s">
        <v>773</v>
      </c>
      <c r="F519" s="566">
        <f t="shared" si="2"/>
        <v>0</v>
      </c>
      <c r="G519" s="567"/>
      <c r="H519" s="568"/>
    </row>
    <row r="520" spans="1:8" ht="17.25" hidden="1">
      <c r="A520" s="79"/>
      <c r="B520" s="84"/>
      <c r="C520" s="144"/>
      <c r="D520" s="145"/>
      <c r="E520" s="378" t="s">
        <v>468</v>
      </c>
      <c r="F520" s="566">
        <f t="shared" si="2"/>
        <v>0</v>
      </c>
      <c r="G520" s="567"/>
      <c r="H520" s="568"/>
    </row>
    <row r="521" spans="1:8" ht="17.25" hidden="1">
      <c r="A521" s="79"/>
      <c r="B521" s="84"/>
      <c r="C521" s="144"/>
      <c r="D521" s="145"/>
      <c r="E521" s="378" t="s">
        <v>783</v>
      </c>
      <c r="F521" s="566">
        <f t="shared" si="2"/>
        <v>0</v>
      </c>
      <c r="G521" s="567"/>
      <c r="H521" s="568"/>
    </row>
    <row r="522" spans="1:8" ht="17.25" hidden="1">
      <c r="A522" s="79"/>
      <c r="B522" s="84"/>
      <c r="C522" s="144"/>
      <c r="D522" s="145"/>
      <c r="E522" s="378" t="s">
        <v>792</v>
      </c>
      <c r="F522" s="566">
        <f t="shared" si="2"/>
        <v>0</v>
      </c>
      <c r="G522" s="567"/>
      <c r="H522" s="568"/>
    </row>
    <row r="523" spans="1:8" ht="17.25" hidden="1">
      <c r="A523" s="79"/>
      <c r="B523" s="84"/>
      <c r="C523" s="144"/>
      <c r="D523" s="145"/>
      <c r="E523" s="378" t="s">
        <v>774</v>
      </c>
      <c r="F523" s="566">
        <f t="shared" si="2"/>
        <v>0</v>
      </c>
      <c r="G523" s="567"/>
      <c r="H523" s="568"/>
    </row>
    <row r="524" spans="1:8" ht="27" hidden="1">
      <c r="A524" s="79"/>
      <c r="B524" s="84"/>
      <c r="C524" s="144"/>
      <c r="D524" s="145"/>
      <c r="E524" s="378" t="s">
        <v>775</v>
      </c>
      <c r="F524" s="566">
        <f t="shared" si="2"/>
        <v>0</v>
      </c>
      <c r="G524" s="567"/>
      <c r="H524" s="568"/>
    </row>
    <row r="525" spans="1:8" ht="17.25" hidden="1">
      <c r="A525" s="79">
        <v>2825</v>
      </c>
      <c r="B525" s="93" t="s">
        <v>159</v>
      </c>
      <c r="C525" s="144">
        <v>2</v>
      </c>
      <c r="D525" s="145">
        <v>5</v>
      </c>
      <c r="E525" s="378"/>
      <c r="F525" s="566"/>
      <c r="G525" s="567"/>
      <c r="H525" s="568"/>
    </row>
    <row r="526" spans="1:8" ht="17.25" hidden="1">
      <c r="A526" s="79"/>
      <c r="B526" s="84"/>
      <c r="C526" s="144"/>
      <c r="D526" s="145"/>
      <c r="E526" s="78" t="s">
        <v>619</v>
      </c>
      <c r="F526" s="566"/>
      <c r="G526" s="567"/>
      <c r="H526" s="568"/>
    </row>
    <row r="527" spans="1:8" ht="40.5" hidden="1">
      <c r="A527" s="79"/>
      <c r="B527" s="84"/>
      <c r="C527" s="144"/>
      <c r="D527" s="145"/>
      <c r="E527" s="78" t="s">
        <v>475</v>
      </c>
      <c r="F527" s="566"/>
      <c r="G527" s="567"/>
      <c r="H527" s="568"/>
    </row>
    <row r="528" spans="1:8" ht="17.25" hidden="1">
      <c r="A528" s="79"/>
      <c r="B528" s="84"/>
      <c r="C528" s="144"/>
      <c r="D528" s="145"/>
      <c r="E528" s="78" t="s">
        <v>82</v>
      </c>
      <c r="F528" s="566"/>
      <c r="G528" s="567"/>
      <c r="H528" s="568"/>
    </row>
    <row r="529" spans="1:8" ht="17.25" hidden="1">
      <c r="A529" s="79">
        <v>2826</v>
      </c>
      <c r="B529" s="93" t="s">
        <v>159</v>
      </c>
      <c r="C529" s="144">
        <v>2</v>
      </c>
      <c r="D529" s="145">
        <v>6</v>
      </c>
      <c r="E529" s="78" t="s">
        <v>82</v>
      </c>
      <c r="F529" s="566"/>
      <c r="G529" s="567"/>
      <c r="H529" s="568"/>
    </row>
    <row r="530" spans="1:8" ht="17.25" hidden="1">
      <c r="A530" s="79"/>
      <c r="B530" s="84"/>
      <c r="C530" s="144"/>
      <c r="D530" s="145"/>
      <c r="E530" s="78" t="s">
        <v>620</v>
      </c>
      <c r="F530" s="566"/>
      <c r="G530" s="567"/>
      <c r="H530" s="568"/>
    </row>
    <row r="531" spans="1:8" ht="40.5" hidden="1">
      <c r="A531" s="79"/>
      <c r="B531" s="84"/>
      <c r="C531" s="144"/>
      <c r="D531" s="145"/>
      <c r="E531" s="78" t="s">
        <v>475</v>
      </c>
      <c r="F531" s="566"/>
      <c r="G531" s="567"/>
      <c r="H531" s="568"/>
    </row>
    <row r="532" spans="1:8" ht="17.25" hidden="1">
      <c r="A532" s="79"/>
      <c r="B532" s="84"/>
      <c r="C532" s="144"/>
      <c r="D532" s="145"/>
      <c r="E532" s="78" t="s">
        <v>82</v>
      </c>
      <c r="F532" s="566"/>
      <c r="G532" s="567"/>
      <c r="H532" s="568"/>
    </row>
    <row r="533" spans="1:8" ht="33.75" customHeight="1" hidden="1">
      <c r="A533" s="79">
        <v>2827</v>
      </c>
      <c r="B533" s="93" t="s">
        <v>159</v>
      </c>
      <c r="C533" s="144">
        <v>2</v>
      </c>
      <c r="D533" s="145">
        <v>7</v>
      </c>
      <c r="E533" s="78" t="s">
        <v>82</v>
      </c>
      <c r="F533" s="566"/>
      <c r="G533" s="567"/>
      <c r="H533" s="568"/>
    </row>
    <row r="534" spans="1:8" ht="27" hidden="1">
      <c r="A534" s="79"/>
      <c r="B534" s="84"/>
      <c r="C534" s="144"/>
      <c r="D534" s="145"/>
      <c r="E534" s="78" t="s">
        <v>621</v>
      </c>
      <c r="F534" s="566"/>
      <c r="G534" s="567"/>
      <c r="H534" s="568"/>
    </row>
    <row r="535" spans="1:8" ht="40.5" hidden="1">
      <c r="A535" s="79"/>
      <c r="B535" s="84"/>
      <c r="C535" s="144"/>
      <c r="D535" s="145"/>
      <c r="E535" s="78" t="s">
        <v>475</v>
      </c>
      <c r="F535" s="566"/>
      <c r="G535" s="567"/>
      <c r="H535" s="568"/>
    </row>
    <row r="536" spans="1:8" ht="17.25" hidden="1">
      <c r="A536" s="79"/>
      <c r="B536" s="84"/>
      <c r="C536" s="144"/>
      <c r="D536" s="145"/>
      <c r="E536" s="78" t="s">
        <v>82</v>
      </c>
      <c r="F536" s="566"/>
      <c r="G536" s="567"/>
      <c r="H536" s="568"/>
    </row>
    <row r="537" spans="1:8" ht="29.25" customHeight="1" hidden="1">
      <c r="A537" s="79">
        <v>2830</v>
      </c>
      <c r="B537" s="91" t="s">
        <v>159</v>
      </c>
      <c r="C537" s="142">
        <v>3</v>
      </c>
      <c r="D537" s="143">
        <v>0</v>
      </c>
      <c r="E537" s="78" t="s">
        <v>82</v>
      </c>
      <c r="F537" s="566"/>
      <c r="G537" s="567"/>
      <c r="H537" s="568"/>
    </row>
    <row r="538" spans="1:8" s="83" customFormat="1" ht="10.5" customHeight="1" hidden="1">
      <c r="A538" s="79"/>
      <c r="B538" s="72"/>
      <c r="C538" s="142"/>
      <c r="D538" s="143"/>
      <c r="E538" s="82" t="s">
        <v>622</v>
      </c>
      <c r="F538" s="560"/>
      <c r="G538" s="561"/>
      <c r="H538" s="562"/>
    </row>
    <row r="539" spans="1:8" ht="17.25" hidden="1">
      <c r="A539" s="79">
        <v>2831</v>
      </c>
      <c r="B539" s="93" t="s">
        <v>159</v>
      </c>
      <c r="C539" s="144">
        <v>3</v>
      </c>
      <c r="D539" s="145">
        <v>1</v>
      </c>
      <c r="E539" s="78" t="s">
        <v>458</v>
      </c>
      <c r="F539" s="566"/>
      <c r="G539" s="567"/>
      <c r="H539" s="568"/>
    </row>
    <row r="540" spans="1:8" ht="17.25" hidden="1">
      <c r="A540" s="79"/>
      <c r="B540" s="84"/>
      <c r="C540" s="144"/>
      <c r="D540" s="145"/>
      <c r="E540" s="78" t="s">
        <v>623</v>
      </c>
      <c r="F540" s="566"/>
      <c r="G540" s="567"/>
      <c r="H540" s="568"/>
    </row>
    <row r="541" spans="1:8" ht="40.5" hidden="1">
      <c r="A541" s="79"/>
      <c r="B541" s="84"/>
      <c r="C541" s="144"/>
      <c r="D541" s="145"/>
      <c r="E541" s="78" t="s">
        <v>475</v>
      </c>
      <c r="F541" s="566"/>
      <c r="G541" s="567"/>
      <c r="H541" s="568"/>
    </row>
    <row r="542" spans="1:8" ht="17.25" hidden="1">
      <c r="A542" s="79"/>
      <c r="B542" s="84"/>
      <c r="C542" s="144"/>
      <c r="D542" s="145"/>
      <c r="E542" s="78" t="s">
        <v>82</v>
      </c>
      <c r="F542" s="566"/>
      <c r="G542" s="567"/>
      <c r="H542" s="568"/>
    </row>
    <row r="543" spans="1:8" ht="17.25" hidden="1">
      <c r="A543" s="79">
        <v>2832</v>
      </c>
      <c r="B543" s="93" t="s">
        <v>159</v>
      </c>
      <c r="C543" s="144">
        <v>3</v>
      </c>
      <c r="D543" s="145">
        <v>2</v>
      </c>
      <c r="E543" s="78" t="s">
        <v>82</v>
      </c>
      <c r="F543" s="566"/>
      <c r="G543" s="567"/>
      <c r="H543" s="568"/>
    </row>
    <row r="544" spans="1:8" ht="17.25" hidden="1">
      <c r="A544" s="79"/>
      <c r="B544" s="84"/>
      <c r="C544" s="144"/>
      <c r="D544" s="145"/>
      <c r="E544" s="78" t="s">
        <v>624</v>
      </c>
      <c r="F544" s="566"/>
      <c r="G544" s="567"/>
      <c r="H544" s="568"/>
    </row>
    <row r="545" spans="1:8" ht="40.5" hidden="1">
      <c r="A545" s="79"/>
      <c r="B545" s="84"/>
      <c r="C545" s="144"/>
      <c r="D545" s="145"/>
      <c r="E545" s="78" t="s">
        <v>475</v>
      </c>
      <c r="F545" s="566"/>
      <c r="G545" s="567"/>
      <c r="H545" s="568"/>
    </row>
    <row r="546" spans="1:8" ht="17.25" hidden="1">
      <c r="A546" s="79"/>
      <c r="B546" s="84"/>
      <c r="C546" s="144"/>
      <c r="D546" s="145"/>
      <c r="E546" s="78" t="s">
        <v>82</v>
      </c>
      <c r="F546" s="566"/>
      <c r="G546" s="567"/>
      <c r="H546" s="568"/>
    </row>
    <row r="547" spans="1:8" ht="17.25" hidden="1">
      <c r="A547" s="79">
        <v>2833</v>
      </c>
      <c r="B547" s="93" t="s">
        <v>159</v>
      </c>
      <c r="C547" s="144">
        <v>3</v>
      </c>
      <c r="D547" s="145">
        <v>3</v>
      </c>
      <c r="E547" s="78" t="s">
        <v>82</v>
      </c>
      <c r="F547" s="566"/>
      <c r="G547" s="567"/>
      <c r="H547" s="568"/>
    </row>
    <row r="548" spans="1:8" ht="17.25" hidden="1">
      <c r="A548" s="79"/>
      <c r="B548" s="84"/>
      <c r="C548" s="144"/>
      <c r="D548" s="145"/>
      <c r="E548" s="78" t="s">
        <v>625</v>
      </c>
      <c r="F548" s="566"/>
      <c r="G548" s="567"/>
      <c r="H548" s="568"/>
    </row>
    <row r="549" spans="1:8" ht="40.5" hidden="1">
      <c r="A549" s="79"/>
      <c r="B549" s="84"/>
      <c r="C549" s="144"/>
      <c r="D549" s="145"/>
      <c r="E549" s="78" t="s">
        <v>475</v>
      </c>
      <c r="F549" s="566"/>
      <c r="G549" s="567"/>
      <c r="H549" s="568"/>
    </row>
    <row r="550" spans="1:8" ht="17.25" hidden="1">
      <c r="A550" s="79"/>
      <c r="B550" s="84"/>
      <c r="C550" s="144"/>
      <c r="D550" s="145"/>
      <c r="E550" s="78" t="s">
        <v>82</v>
      </c>
      <c r="F550" s="566"/>
      <c r="G550" s="567"/>
      <c r="H550" s="568"/>
    </row>
    <row r="551" spans="1:8" ht="14.25" customHeight="1" hidden="1">
      <c r="A551" s="79">
        <v>2840</v>
      </c>
      <c r="B551" s="91" t="s">
        <v>159</v>
      </c>
      <c r="C551" s="142">
        <v>4</v>
      </c>
      <c r="D551" s="143">
        <v>0</v>
      </c>
      <c r="E551" s="78" t="s">
        <v>82</v>
      </c>
      <c r="F551" s="566"/>
      <c r="G551" s="567"/>
      <c r="H551" s="568"/>
    </row>
    <row r="552" spans="1:8" s="83" customFormat="1" ht="10.5" customHeight="1" hidden="1">
      <c r="A552" s="79"/>
      <c r="B552" s="72"/>
      <c r="C552" s="142"/>
      <c r="D552" s="143"/>
      <c r="E552" s="82" t="s">
        <v>626</v>
      </c>
      <c r="F552" s="560"/>
      <c r="G552" s="561"/>
      <c r="H552" s="562"/>
    </row>
    <row r="553" spans="1:8" ht="14.25" customHeight="1" hidden="1">
      <c r="A553" s="79">
        <v>2841</v>
      </c>
      <c r="B553" s="93" t="s">
        <v>159</v>
      </c>
      <c r="C553" s="144">
        <v>4</v>
      </c>
      <c r="D553" s="145">
        <v>1</v>
      </c>
      <c r="E553" s="78" t="s">
        <v>458</v>
      </c>
      <c r="F553" s="566"/>
      <c r="G553" s="567"/>
      <c r="H553" s="568"/>
    </row>
    <row r="554" spans="1:8" ht="17.25" hidden="1">
      <c r="A554" s="79"/>
      <c r="B554" s="84"/>
      <c r="C554" s="144"/>
      <c r="D554" s="145"/>
      <c r="E554" s="78" t="s">
        <v>627</v>
      </c>
      <c r="F554" s="566"/>
      <c r="G554" s="567"/>
      <c r="H554" s="568"/>
    </row>
    <row r="555" spans="1:8" ht="40.5" hidden="1">
      <c r="A555" s="79"/>
      <c r="B555" s="84"/>
      <c r="C555" s="144"/>
      <c r="D555" s="145"/>
      <c r="E555" s="78" t="s">
        <v>475</v>
      </c>
      <c r="F555" s="566"/>
      <c r="G555" s="567"/>
      <c r="H555" s="568"/>
    </row>
    <row r="556" spans="1:8" ht="17.25" hidden="1">
      <c r="A556" s="79"/>
      <c r="B556" s="84"/>
      <c r="C556" s="144"/>
      <c r="D556" s="145"/>
      <c r="E556" s="78" t="s">
        <v>82</v>
      </c>
      <c r="F556" s="566"/>
      <c r="G556" s="567"/>
      <c r="H556" s="568"/>
    </row>
    <row r="557" spans="1:8" ht="32.25" customHeight="1" hidden="1">
      <c r="A557" s="79">
        <v>2842</v>
      </c>
      <c r="B557" s="93" t="s">
        <v>159</v>
      </c>
      <c r="C557" s="144">
        <v>4</v>
      </c>
      <c r="D557" s="145">
        <v>2</v>
      </c>
      <c r="E557" s="78" t="s">
        <v>82</v>
      </c>
      <c r="F557" s="566"/>
      <c r="G557" s="567"/>
      <c r="H557" s="568"/>
    </row>
    <row r="558" spans="1:8" ht="27" hidden="1">
      <c r="A558" s="79"/>
      <c r="B558" s="84"/>
      <c r="C558" s="144"/>
      <c r="D558" s="145"/>
      <c r="E558" s="78" t="s">
        <v>628</v>
      </c>
      <c r="F558" s="566"/>
      <c r="G558" s="567"/>
      <c r="H558" s="568"/>
    </row>
    <row r="559" spans="1:8" ht="40.5" hidden="1">
      <c r="A559" s="79"/>
      <c r="B559" s="84"/>
      <c r="C559" s="144"/>
      <c r="D559" s="145"/>
      <c r="E559" s="78" t="s">
        <v>475</v>
      </c>
      <c r="F559" s="566"/>
      <c r="G559" s="567"/>
      <c r="H559" s="568"/>
    </row>
    <row r="560" spans="1:8" ht="17.25" hidden="1">
      <c r="A560" s="79"/>
      <c r="B560" s="84"/>
      <c r="C560" s="144"/>
      <c r="D560" s="145"/>
      <c r="E560" s="78" t="s">
        <v>82</v>
      </c>
      <c r="F560" s="566"/>
      <c r="G560" s="567"/>
      <c r="H560" s="568"/>
    </row>
    <row r="561" spans="1:8" ht="17.25" hidden="1">
      <c r="A561" s="79">
        <v>2843</v>
      </c>
      <c r="B561" s="93" t="s">
        <v>159</v>
      </c>
      <c r="C561" s="144">
        <v>4</v>
      </c>
      <c r="D561" s="145">
        <v>3</v>
      </c>
      <c r="E561" s="78" t="s">
        <v>82</v>
      </c>
      <c r="F561" s="566"/>
      <c r="G561" s="567"/>
      <c r="H561" s="568"/>
    </row>
    <row r="562" spans="1:8" ht="17.25" hidden="1">
      <c r="A562" s="79"/>
      <c r="B562" s="84"/>
      <c r="C562" s="144"/>
      <c r="D562" s="145"/>
      <c r="E562" s="78" t="s">
        <v>626</v>
      </c>
      <c r="F562" s="566"/>
      <c r="G562" s="567"/>
      <c r="H562" s="568"/>
    </row>
    <row r="563" spans="1:8" ht="40.5" hidden="1">
      <c r="A563" s="79"/>
      <c r="B563" s="84"/>
      <c r="C563" s="144"/>
      <c r="D563" s="145"/>
      <c r="E563" s="78" t="s">
        <v>475</v>
      </c>
      <c r="F563" s="566"/>
      <c r="G563" s="567"/>
      <c r="H563" s="568"/>
    </row>
    <row r="564" spans="1:8" ht="17.25" hidden="1">
      <c r="A564" s="79"/>
      <c r="B564" s="84"/>
      <c r="C564" s="144"/>
      <c r="D564" s="145"/>
      <c r="E564" s="78" t="s">
        <v>82</v>
      </c>
      <c r="F564" s="566"/>
      <c r="G564" s="567"/>
      <c r="H564" s="568"/>
    </row>
    <row r="565" spans="1:8" ht="26.25" customHeight="1" hidden="1">
      <c r="A565" s="79">
        <v>2850</v>
      </c>
      <c r="B565" s="91" t="s">
        <v>159</v>
      </c>
      <c r="C565" s="142">
        <v>5</v>
      </c>
      <c r="D565" s="143">
        <v>0</v>
      </c>
      <c r="E565" s="78" t="s">
        <v>82</v>
      </c>
      <c r="F565" s="566"/>
      <c r="G565" s="567"/>
      <c r="H565" s="568"/>
    </row>
    <row r="566" spans="1:8" s="83" customFormat="1" ht="10.5" customHeight="1" hidden="1">
      <c r="A566" s="79"/>
      <c r="B566" s="72"/>
      <c r="C566" s="142"/>
      <c r="D566" s="143"/>
      <c r="E566" s="95" t="s">
        <v>629</v>
      </c>
      <c r="F566" s="560"/>
      <c r="G566" s="561"/>
      <c r="H566" s="562"/>
    </row>
    <row r="567" spans="1:8" ht="30" customHeight="1" hidden="1">
      <c r="A567" s="79">
        <v>2851</v>
      </c>
      <c r="B567" s="91" t="s">
        <v>159</v>
      </c>
      <c r="C567" s="142">
        <v>5</v>
      </c>
      <c r="D567" s="143">
        <v>1</v>
      </c>
      <c r="E567" s="78" t="s">
        <v>458</v>
      </c>
      <c r="F567" s="566"/>
      <c r="G567" s="567"/>
      <c r="H567" s="568"/>
    </row>
    <row r="568" spans="1:8" ht="27" hidden="1">
      <c r="A568" s="79"/>
      <c r="B568" s="84"/>
      <c r="C568" s="144"/>
      <c r="D568" s="145"/>
      <c r="E568" s="96" t="s">
        <v>629</v>
      </c>
      <c r="F568" s="566"/>
      <c r="G568" s="567"/>
      <c r="H568" s="568"/>
    </row>
    <row r="569" spans="1:8" ht="40.5" hidden="1">
      <c r="A569" s="79"/>
      <c r="B569" s="84"/>
      <c r="C569" s="144"/>
      <c r="D569" s="145"/>
      <c r="E569" s="78" t="s">
        <v>475</v>
      </c>
      <c r="F569" s="566"/>
      <c r="G569" s="567"/>
      <c r="H569" s="568"/>
    </row>
    <row r="570" spans="1:8" ht="17.25" hidden="1">
      <c r="A570" s="79"/>
      <c r="B570" s="84"/>
      <c r="C570" s="144"/>
      <c r="D570" s="145"/>
      <c r="E570" s="78" t="s">
        <v>82</v>
      </c>
      <c r="F570" s="566"/>
      <c r="G570" s="567"/>
      <c r="H570" s="568"/>
    </row>
    <row r="571" spans="1:8" ht="27" customHeight="1" hidden="1">
      <c r="A571" s="79">
        <v>2860</v>
      </c>
      <c r="B571" s="91" t="s">
        <v>159</v>
      </c>
      <c r="C571" s="142">
        <v>6</v>
      </c>
      <c r="D571" s="143">
        <v>0</v>
      </c>
      <c r="E571" s="78" t="s">
        <v>82</v>
      </c>
      <c r="F571" s="566"/>
      <c r="G571" s="567"/>
      <c r="H571" s="568"/>
    </row>
    <row r="572" spans="1:8" s="83" customFormat="1" ht="10.5" customHeight="1" hidden="1">
      <c r="A572" s="79"/>
      <c r="B572" s="72"/>
      <c r="C572" s="142"/>
      <c r="D572" s="143"/>
      <c r="E572" s="95" t="s">
        <v>630</v>
      </c>
      <c r="F572" s="560"/>
      <c r="G572" s="561"/>
      <c r="H572" s="562"/>
    </row>
    <row r="573" spans="1:8" ht="12" customHeight="1" hidden="1">
      <c r="A573" s="79">
        <v>2861</v>
      </c>
      <c r="B573" s="93" t="s">
        <v>159</v>
      </c>
      <c r="C573" s="144">
        <v>6</v>
      </c>
      <c r="D573" s="145">
        <v>1</v>
      </c>
      <c r="E573" s="78" t="s">
        <v>458</v>
      </c>
      <c r="F573" s="566"/>
      <c r="G573" s="567"/>
      <c r="H573" s="568"/>
    </row>
    <row r="574" spans="1:8" ht="17.25" hidden="1">
      <c r="A574" s="79"/>
      <c r="B574" s="84"/>
      <c r="C574" s="144"/>
      <c r="D574" s="145"/>
      <c r="E574" s="96" t="s">
        <v>630</v>
      </c>
      <c r="F574" s="566"/>
      <c r="G574" s="567"/>
      <c r="H574" s="568"/>
    </row>
    <row r="575" spans="1:8" ht="40.5" hidden="1">
      <c r="A575" s="79"/>
      <c r="B575" s="84"/>
      <c r="C575" s="144"/>
      <c r="D575" s="145"/>
      <c r="E575" s="78" t="s">
        <v>475</v>
      </c>
      <c r="F575" s="566"/>
      <c r="G575" s="567"/>
      <c r="H575" s="568"/>
    </row>
    <row r="576" spans="1:8" ht="17.25" hidden="1">
      <c r="A576" s="79"/>
      <c r="B576" s="84"/>
      <c r="C576" s="144"/>
      <c r="D576" s="145"/>
      <c r="E576" s="78" t="s">
        <v>82</v>
      </c>
      <c r="F576" s="566"/>
      <c r="G576" s="567"/>
      <c r="H576" s="568"/>
    </row>
    <row r="577" spans="1:8" s="76" customFormat="1" ht="44.25" customHeight="1">
      <c r="A577" s="89">
        <v>2900</v>
      </c>
      <c r="B577" s="91" t="s">
        <v>160</v>
      </c>
      <c r="C577" s="142">
        <v>0</v>
      </c>
      <c r="D577" s="143">
        <v>0</v>
      </c>
      <c r="E577" s="92" t="s">
        <v>90</v>
      </c>
      <c r="F577" s="563">
        <f>+G577+H577</f>
        <v>10310000</v>
      </c>
      <c r="G577" s="564">
        <f>+G579+G620</f>
        <v>0</v>
      </c>
      <c r="H577" s="565">
        <f>+H581+H622</f>
        <v>10310000</v>
      </c>
    </row>
    <row r="578" spans="1:8" ht="11.25" customHeight="1">
      <c r="A578" s="77"/>
      <c r="B578" s="72"/>
      <c r="C578" s="140"/>
      <c r="D578" s="141"/>
      <c r="E578" s="78" t="s">
        <v>456</v>
      </c>
      <c r="F578" s="557"/>
      <c r="G578" s="558"/>
      <c r="H578" s="559"/>
    </row>
    <row r="579" spans="1:8" ht="27">
      <c r="A579" s="79">
        <v>2910</v>
      </c>
      <c r="B579" s="91" t="s">
        <v>160</v>
      </c>
      <c r="C579" s="142">
        <v>1</v>
      </c>
      <c r="D579" s="143">
        <v>0</v>
      </c>
      <c r="E579" s="82" t="s">
        <v>631</v>
      </c>
      <c r="F579" s="563">
        <f>+G579+H579</f>
        <v>10310000</v>
      </c>
      <c r="G579" s="564">
        <f>+G581</f>
        <v>0</v>
      </c>
      <c r="H579" s="565">
        <f>+H581</f>
        <v>10310000</v>
      </c>
    </row>
    <row r="580" spans="1:8" s="83" customFormat="1" ht="21.75" customHeight="1">
      <c r="A580" s="79"/>
      <c r="B580" s="72"/>
      <c r="C580" s="142"/>
      <c r="D580" s="143"/>
      <c r="E580" s="78" t="s">
        <v>458</v>
      </c>
      <c r="F580" s="560"/>
      <c r="G580" s="561"/>
      <c r="H580" s="562"/>
    </row>
    <row r="581" spans="1:8" ht="17.25">
      <c r="A581" s="79">
        <v>2911</v>
      </c>
      <c r="B581" s="93" t="s">
        <v>160</v>
      </c>
      <c r="C581" s="144">
        <v>1</v>
      </c>
      <c r="D581" s="145">
        <v>1</v>
      </c>
      <c r="E581" s="78" t="s">
        <v>632</v>
      </c>
      <c r="F581" s="563">
        <f>+G581+H581</f>
        <v>10310000</v>
      </c>
      <c r="G581" s="564">
        <f>+G583</f>
        <v>0</v>
      </c>
      <c r="H581" s="565">
        <f>+H585</f>
        <v>10310000</v>
      </c>
    </row>
    <row r="582" spans="1:8" ht="40.5" hidden="1">
      <c r="A582" s="79"/>
      <c r="B582" s="84"/>
      <c r="C582" s="144"/>
      <c r="D582" s="145"/>
      <c r="E582" s="78" t="s">
        <v>475</v>
      </c>
      <c r="F582" s="566"/>
      <c r="G582" s="567"/>
      <c r="H582" s="568"/>
    </row>
    <row r="583" spans="1:8" ht="27" hidden="1">
      <c r="A583" s="79"/>
      <c r="B583" s="84"/>
      <c r="C583" s="144"/>
      <c r="D583" s="145"/>
      <c r="E583" s="378" t="s">
        <v>821</v>
      </c>
      <c r="F583" s="566">
        <f>+G583</f>
        <v>0</v>
      </c>
      <c r="G583" s="567"/>
      <c r="H583" s="568"/>
    </row>
    <row r="584" spans="1:8" ht="17.25" hidden="1">
      <c r="A584" s="79"/>
      <c r="B584" s="84"/>
      <c r="C584" s="144"/>
      <c r="D584" s="145"/>
      <c r="E584" s="378" t="s">
        <v>778</v>
      </c>
      <c r="F584" s="566"/>
      <c r="G584" s="567"/>
      <c r="H584" s="568"/>
    </row>
    <row r="585" spans="1:8" ht="17.25">
      <c r="A585" s="79"/>
      <c r="B585" s="84"/>
      <c r="C585" s="144"/>
      <c r="D585" s="145"/>
      <c r="E585" s="378" t="s">
        <v>780</v>
      </c>
      <c r="F585" s="566">
        <f>+H585</f>
        <v>10310000</v>
      </c>
      <c r="G585" s="567"/>
      <c r="H585" s="568">
        <v>10310000</v>
      </c>
    </row>
    <row r="586" spans="1:8" ht="17.25" hidden="1">
      <c r="A586" s="79">
        <v>2912</v>
      </c>
      <c r="B586" s="93" t="s">
        <v>160</v>
      </c>
      <c r="C586" s="144">
        <v>1</v>
      </c>
      <c r="D586" s="145">
        <v>2</v>
      </c>
      <c r="E586" s="78" t="s">
        <v>633</v>
      </c>
      <c r="F586" s="566"/>
      <c r="G586" s="567"/>
      <c r="H586" s="568"/>
    </row>
    <row r="587" spans="1:8" ht="40.5" hidden="1">
      <c r="A587" s="79"/>
      <c r="B587" s="84"/>
      <c r="C587" s="144"/>
      <c r="D587" s="145"/>
      <c r="E587" s="78" t="s">
        <v>475</v>
      </c>
      <c r="F587" s="566"/>
      <c r="G587" s="567"/>
      <c r="H587" s="568"/>
    </row>
    <row r="588" spans="1:8" ht="17.25" hidden="1">
      <c r="A588" s="79"/>
      <c r="B588" s="84"/>
      <c r="C588" s="144"/>
      <c r="D588" s="145"/>
      <c r="E588" s="78" t="s">
        <v>82</v>
      </c>
      <c r="F588" s="566"/>
      <c r="G588" s="567"/>
      <c r="H588" s="568"/>
    </row>
    <row r="589" spans="1:8" ht="17.25" hidden="1">
      <c r="A589" s="79"/>
      <c r="B589" s="84"/>
      <c r="C589" s="144"/>
      <c r="D589" s="145"/>
      <c r="E589" s="78" t="s">
        <v>82</v>
      </c>
      <c r="F589" s="566"/>
      <c r="G589" s="567"/>
      <c r="H589" s="568"/>
    </row>
    <row r="590" spans="1:8" ht="17.25" hidden="1">
      <c r="A590" s="79">
        <v>2920</v>
      </c>
      <c r="B590" s="91" t="s">
        <v>160</v>
      </c>
      <c r="C590" s="142">
        <v>2</v>
      </c>
      <c r="D590" s="143">
        <v>0</v>
      </c>
      <c r="E590" s="82" t="s">
        <v>634</v>
      </c>
      <c r="F590" s="566"/>
      <c r="G590" s="567"/>
      <c r="H590" s="568"/>
    </row>
    <row r="591" spans="1:8" s="83" customFormat="1" ht="10.5" customHeight="1" hidden="1">
      <c r="A591" s="79"/>
      <c r="B591" s="72"/>
      <c r="C591" s="142"/>
      <c r="D591" s="143"/>
      <c r="E591" s="78" t="s">
        <v>458</v>
      </c>
      <c r="F591" s="560"/>
      <c r="G591" s="561"/>
      <c r="H591" s="562"/>
    </row>
    <row r="592" spans="1:8" ht="17.25" hidden="1">
      <c r="A592" s="79">
        <v>2921</v>
      </c>
      <c r="B592" s="93" t="s">
        <v>160</v>
      </c>
      <c r="C592" s="144">
        <v>2</v>
      </c>
      <c r="D592" s="145">
        <v>1</v>
      </c>
      <c r="E592" s="78" t="s">
        <v>635</v>
      </c>
      <c r="F592" s="566"/>
      <c r="G592" s="567"/>
      <c r="H592" s="568"/>
    </row>
    <row r="593" spans="1:8" ht="40.5" hidden="1">
      <c r="A593" s="79"/>
      <c r="B593" s="84"/>
      <c r="C593" s="144"/>
      <c r="D593" s="145"/>
      <c r="E593" s="78" t="s">
        <v>475</v>
      </c>
      <c r="F593" s="566"/>
      <c r="G593" s="567"/>
      <c r="H593" s="568"/>
    </row>
    <row r="594" spans="1:8" ht="17.25" hidden="1">
      <c r="A594" s="79"/>
      <c r="B594" s="84"/>
      <c r="C594" s="144"/>
      <c r="D594" s="145"/>
      <c r="E594" s="78" t="s">
        <v>82</v>
      </c>
      <c r="F594" s="566"/>
      <c r="G594" s="567"/>
      <c r="H594" s="568"/>
    </row>
    <row r="595" spans="1:8" ht="17.25" hidden="1">
      <c r="A595" s="79"/>
      <c r="B595" s="84"/>
      <c r="C595" s="144"/>
      <c r="D595" s="145"/>
      <c r="E595" s="78" t="s">
        <v>82</v>
      </c>
      <c r="F595" s="566"/>
      <c r="G595" s="567"/>
      <c r="H595" s="568"/>
    </row>
    <row r="596" spans="1:8" ht="17.25" hidden="1">
      <c r="A596" s="79">
        <v>2922</v>
      </c>
      <c r="B596" s="93" t="s">
        <v>160</v>
      </c>
      <c r="C596" s="144">
        <v>2</v>
      </c>
      <c r="D596" s="145">
        <v>2</v>
      </c>
      <c r="E596" s="78" t="s">
        <v>636</v>
      </c>
      <c r="F596" s="566"/>
      <c r="G596" s="567"/>
      <c r="H596" s="568"/>
    </row>
    <row r="597" spans="1:8" ht="40.5" hidden="1">
      <c r="A597" s="79"/>
      <c r="B597" s="84"/>
      <c r="C597" s="144"/>
      <c r="D597" s="145"/>
      <c r="E597" s="78" t="s">
        <v>475</v>
      </c>
      <c r="F597" s="566"/>
      <c r="G597" s="567"/>
      <c r="H597" s="568"/>
    </row>
    <row r="598" spans="1:8" ht="17.25" hidden="1">
      <c r="A598" s="79"/>
      <c r="B598" s="84"/>
      <c r="C598" s="144"/>
      <c r="D598" s="145"/>
      <c r="E598" s="78" t="s">
        <v>82</v>
      </c>
      <c r="F598" s="566"/>
      <c r="G598" s="567"/>
      <c r="H598" s="568"/>
    </row>
    <row r="599" spans="1:8" ht="17.25" hidden="1">
      <c r="A599" s="79"/>
      <c r="B599" s="84"/>
      <c r="C599" s="144"/>
      <c r="D599" s="145"/>
      <c r="E599" s="78" t="s">
        <v>82</v>
      </c>
      <c r="F599" s="566"/>
      <c r="G599" s="567"/>
      <c r="H599" s="568"/>
    </row>
    <row r="600" spans="1:8" ht="27" hidden="1">
      <c r="A600" s="79">
        <v>2930</v>
      </c>
      <c r="B600" s="91" t="s">
        <v>160</v>
      </c>
      <c r="C600" s="142">
        <v>3</v>
      </c>
      <c r="D600" s="143">
        <v>0</v>
      </c>
      <c r="E600" s="82" t="s">
        <v>637</v>
      </c>
      <c r="F600" s="566"/>
      <c r="G600" s="567"/>
      <c r="H600" s="568"/>
    </row>
    <row r="601" spans="1:8" s="83" customFormat="1" ht="10.5" customHeight="1" hidden="1">
      <c r="A601" s="79"/>
      <c r="B601" s="72"/>
      <c r="C601" s="142"/>
      <c r="D601" s="143"/>
      <c r="E601" s="78" t="s">
        <v>458</v>
      </c>
      <c r="F601" s="560"/>
      <c r="G601" s="561"/>
      <c r="H601" s="562"/>
    </row>
    <row r="602" spans="1:8" ht="27" hidden="1">
      <c r="A602" s="79">
        <v>2931</v>
      </c>
      <c r="B602" s="93" t="s">
        <v>160</v>
      </c>
      <c r="C602" s="144">
        <v>3</v>
      </c>
      <c r="D602" s="145">
        <v>1</v>
      </c>
      <c r="E602" s="78" t="s">
        <v>638</v>
      </c>
      <c r="F602" s="566"/>
      <c r="G602" s="567"/>
      <c r="H602" s="568"/>
    </row>
    <row r="603" spans="1:8" ht="40.5" hidden="1">
      <c r="A603" s="79"/>
      <c r="B603" s="84"/>
      <c r="C603" s="144"/>
      <c r="D603" s="145"/>
      <c r="E603" s="78" t="s">
        <v>475</v>
      </c>
      <c r="F603" s="566"/>
      <c r="G603" s="567"/>
      <c r="H603" s="568"/>
    </row>
    <row r="604" spans="1:8" ht="17.25" hidden="1">
      <c r="A604" s="79"/>
      <c r="B604" s="84"/>
      <c r="C604" s="144"/>
      <c r="D604" s="145"/>
      <c r="E604" s="78" t="s">
        <v>82</v>
      </c>
      <c r="F604" s="566"/>
      <c r="G604" s="567"/>
      <c r="H604" s="568"/>
    </row>
    <row r="605" spans="1:8" ht="17.25" hidden="1">
      <c r="A605" s="79"/>
      <c r="B605" s="84"/>
      <c r="C605" s="144"/>
      <c r="D605" s="145"/>
      <c r="E605" s="78" t="s">
        <v>82</v>
      </c>
      <c r="F605" s="566"/>
      <c r="G605" s="567"/>
      <c r="H605" s="568"/>
    </row>
    <row r="606" spans="1:8" ht="17.25" hidden="1">
      <c r="A606" s="79">
        <v>2932</v>
      </c>
      <c r="B606" s="93" t="s">
        <v>160</v>
      </c>
      <c r="C606" s="144">
        <v>3</v>
      </c>
      <c r="D606" s="145">
        <v>2</v>
      </c>
      <c r="E606" s="78" t="s">
        <v>639</v>
      </c>
      <c r="F606" s="566"/>
      <c r="G606" s="567"/>
      <c r="H606" s="568"/>
    </row>
    <row r="607" spans="1:8" ht="40.5" hidden="1">
      <c r="A607" s="79"/>
      <c r="B607" s="84"/>
      <c r="C607" s="144"/>
      <c r="D607" s="145"/>
      <c r="E607" s="78" t="s">
        <v>475</v>
      </c>
      <c r="F607" s="566"/>
      <c r="G607" s="567"/>
      <c r="H607" s="568"/>
    </row>
    <row r="608" spans="1:8" ht="17.25" hidden="1">
      <c r="A608" s="79"/>
      <c r="B608" s="84"/>
      <c r="C608" s="144"/>
      <c r="D608" s="145"/>
      <c r="E608" s="78" t="s">
        <v>82</v>
      </c>
      <c r="F608" s="566"/>
      <c r="G608" s="567"/>
      <c r="H608" s="568"/>
    </row>
    <row r="609" spans="1:8" ht="17.25" hidden="1">
      <c r="A609" s="79"/>
      <c r="B609" s="84"/>
      <c r="C609" s="144"/>
      <c r="D609" s="145"/>
      <c r="E609" s="78" t="s">
        <v>82</v>
      </c>
      <c r="F609" s="566"/>
      <c r="G609" s="567"/>
      <c r="H609" s="568"/>
    </row>
    <row r="610" spans="1:8" ht="17.25" hidden="1">
      <c r="A610" s="79">
        <v>2940</v>
      </c>
      <c r="B610" s="91" t="s">
        <v>160</v>
      </c>
      <c r="C610" s="142">
        <v>4</v>
      </c>
      <c r="D610" s="143">
        <v>0</v>
      </c>
      <c r="E610" s="82" t="s">
        <v>640</v>
      </c>
      <c r="F610" s="566"/>
      <c r="G610" s="567"/>
      <c r="H610" s="568"/>
    </row>
    <row r="611" spans="1:8" s="83" customFormat="1" ht="10.5" customHeight="1" hidden="1">
      <c r="A611" s="79"/>
      <c r="B611" s="72"/>
      <c r="C611" s="142"/>
      <c r="D611" s="143"/>
      <c r="E611" s="78" t="s">
        <v>458</v>
      </c>
      <c r="F611" s="560"/>
      <c r="G611" s="561"/>
      <c r="H611" s="562"/>
    </row>
    <row r="612" spans="1:8" ht="17.25" hidden="1">
      <c r="A612" s="79">
        <v>2941</v>
      </c>
      <c r="B612" s="93" t="s">
        <v>160</v>
      </c>
      <c r="C612" s="144">
        <v>4</v>
      </c>
      <c r="D612" s="145">
        <v>1</v>
      </c>
      <c r="E612" s="78" t="s">
        <v>641</v>
      </c>
      <c r="F612" s="566"/>
      <c r="G612" s="567"/>
      <c r="H612" s="568"/>
    </row>
    <row r="613" spans="1:8" ht="40.5" hidden="1">
      <c r="A613" s="79"/>
      <c r="B613" s="84"/>
      <c r="C613" s="144"/>
      <c r="D613" s="145"/>
      <c r="E613" s="78" t="s">
        <v>475</v>
      </c>
      <c r="F613" s="566"/>
      <c r="G613" s="567"/>
      <c r="H613" s="568"/>
    </row>
    <row r="614" spans="1:8" ht="17.25" hidden="1">
      <c r="A614" s="79"/>
      <c r="B614" s="84"/>
      <c r="C614" s="144"/>
      <c r="D614" s="145"/>
      <c r="E614" s="78" t="s">
        <v>82</v>
      </c>
      <c r="F614" s="566"/>
      <c r="G614" s="567"/>
      <c r="H614" s="568"/>
    </row>
    <row r="615" spans="1:8" ht="17.25" hidden="1">
      <c r="A615" s="79"/>
      <c r="B615" s="84"/>
      <c r="C615" s="144"/>
      <c r="D615" s="145"/>
      <c r="E615" s="78" t="s">
        <v>82</v>
      </c>
      <c r="F615" s="566"/>
      <c r="G615" s="567"/>
      <c r="H615" s="568"/>
    </row>
    <row r="616" spans="1:8" ht="17.25" hidden="1">
      <c r="A616" s="79">
        <v>2942</v>
      </c>
      <c r="B616" s="93" t="s">
        <v>160</v>
      </c>
      <c r="C616" s="144">
        <v>4</v>
      </c>
      <c r="D616" s="145">
        <v>2</v>
      </c>
      <c r="E616" s="78" t="s">
        <v>642</v>
      </c>
      <c r="F616" s="566"/>
      <c r="G616" s="567"/>
      <c r="H616" s="568"/>
    </row>
    <row r="617" spans="1:8" ht="40.5" hidden="1">
      <c r="A617" s="79"/>
      <c r="B617" s="84"/>
      <c r="C617" s="144"/>
      <c r="D617" s="145"/>
      <c r="E617" s="78" t="s">
        <v>475</v>
      </c>
      <c r="F617" s="566"/>
      <c r="G617" s="567"/>
      <c r="H617" s="568"/>
    </row>
    <row r="618" spans="1:8" ht="17.25" hidden="1">
      <c r="A618" s="79"/>
      <c r="B618" s="84"/>
      <c r="C618" s="144"/>
      <c r="D618" s="145"/>
      <c r="E618" s="78" t="s">
        <v>82</v>
      </c>
      <c r="F618" s="566"/>
      <c r="G618" s="567"/>
      <c r="H618" s="568"/>
    </row>
    <row r="619" spans="1:8" ht="17.25" hidden="1">
      <c r="A619" s="79"/>
      <c r="B619" s="84"/>
      <c r="C619" s="144"/>
      <c r="D619" s="145"/>
      <c r="E619" s="82" t="s">
        <v>643</v>
      </c>
      <c r="F619" s="566"/>
      <c r="G619" s="567"/>
      <c r="H619" s="568"/>
    </row>
    <row r="620" spans="1:8" s="5" customFormat="1" ht="17.25" hidden="1">
      <c r="A620" s="79">
        <v>2950</v>
      </c>
      <c r="B620" s="91" t="s">
        <v>160</v>
      </c>
      <c r="C620" s="142">
        <v>5</v>
      </c>
      <c r="D620" s="143">
        <v>0</v>
      </c>
      <c r="E620" s="82" t="s">
        <v>643</v>
      </c>
      <c r="F620" s="572">
        <f>+G620+H620</f>
        <v>0</v>
      </c>
      <c r="G620" s="573">
        <f>+G622</f>
        <v>0</v>
      </c>
      <c r="H620" s="577">
        <f>+H622</f>
        <v>0</v>
      </c>
    </row>
    <row r="621" spans="1:8" s="6" customFormat="1" ht="17.25" hidden="1">
      <c r="A621" s="79"/>
      <c r="B621" s="72"/>
      <c r="C621" s="142"/>
      <c r="D621" s="143"/>
      <c r="E621" s="78" t="s">
        <v>458</v>
      </c>
      <c r="F621" s="569"/>
      <c r="G621" s="570"/>
      <c r="H621" s="571"/>
    </row>
    <row r="622" spans="1:8" s="5" customFormat="1" ht="17.25" hidden="1">
      <c r="A622" s="79">
        <v>2951</v>
      </c>
      <c r="B622" s="93" t="s">
        <v>160</v>
      </c>
      <c r="C622" s="144">
        <v>5</v>
      </c>
      <c r="D622" s="145">
        <v>1</v>
      </c>
      <c r="E622" s="78" t="s">
        <v>644</v>
      </c>
      <c r="F622" s="572">
        <f>+G622+H622</f>
        <v>0</v>
      </c>
      <c r="G622" s="573">
        <f>+G624</f>
        <v>0</v>
      </c>
      <c r="H622" s="577">
        <f>+H625</f>
        <v>0</v>
      </c>
    </row>
    <row r="623" spans="1:8" s="5" customFormat="1" ht="40.5" hidden="1">
      <c r="A623" s="79"/>
      <c r="B623" s="84"/>
      <c r="C623" s="144"/>
      <c r="D623" s="145"/>
      <c r="E623" s="78" t="s">
        <v>475</v>
      </c>
      <c r="F623" s="578"/>
      <c r="G623" s="579"/>
      <c r="H623" s="576"/>
    </row>
    <row r="624" spans="1:8" ht="27" hidden="1">
      <c r="A624" s="79"/>
      <c r="B624" s="84"/>
      <c r="C624" s="144"/>
      <c r="D624" s="145"/>
      <c r="E624" s="378" t="s">
        <v>821</v>
      </c>
      <c r="F624" s="566">
        <f>+G624</f>
        <v>0</v>
      </c>
      <c r="G624" s="567"/>
      <c r="H624" s="568"/>
    </row>
    <row r="625" spans="1:8" ht="17.25" hidden="1">
      <c r="A625" s="79"/>
      <c r="B625" s="84"/>
      <c r="C625" s="144"/>
      <c r="D625" s="145"/>
      <c r="E625" s="378" t="s">
        <v>776</v>
      </c>
      <c r="F625" s="566">
        <f>+H625</f>
        <v>0</v>
      </c>
      <c r="G625" s="567"/>
      <c r="H625" s="568"/>
    </row>
    <row r="626" spans="1:8" ht="17.25" hidden="1">
      <c r="A626" s="79">
        <v>2952</v>
      </c>
      <c r="B626" s="93" t="s">
        <v>160</v>
      </c>
      <c r="C626" s="144">
        <v>5</v>
      </c>
      <c r="D626" s="145">
        <v>2</v>
      </c>
      <c r="E626" s="78" t="s">
        <v>645</v>
      </c>
      <c r="F626" s="453"/>
      <c r="G626" s="454"/>
      <c r="H626" s="455"/>
    </row>
    <row r="627" spans="1:8" ht="40.5" hidden="1">
      <c r="A627" s="79"/>
      <c r="B627" s="84"/>
      <c r="C627" s="144"/>
      <c r="D627" s="145"/>
      <c r="E627" s="78" t="s">
        <v>475</v>
      </c>
      <c r="F627" s="453"/>
      <c r="G627" s="454"/>
      <c r="H627" s="455"/>
    </row>
    <row r="628" spans="1:8" ht="17.25" hidden="1">
      <c r="A628" s="79"/>
      <c r="B628" s="84"/>
      <c r="C628" s="144"/>
      <c r="D628" s="145"/>
      <c r="E628" s="78" t="s">
        <v>82</v>
      </c>
      <c r="F628" s="453"/>
      <c r="G628" s="454"/>
      <c r="H628" s="455"/>
    </row>
    <row r="629" spans="1:8" ht="17.25" hidden="1">
      <c r="A629" s="79"/>
      <c r="B629" s="84"/>
      <c r="C629" s="144"/>
      <c r="D629" s="145"/>
      <c r="E629" s="78" t="s">
        <v>82</v>
      </c>
      <c r="F629" s="453"/>
      <c r="G629" s="454"/>
      <c r="H629" s="455"/>
    </row>
    <row r="630" spans="1:8" ht="17.25" hidden="1">
      <c r="A630" s="79">
        <v>2960</v>
      </c>
      <c r="B630" s="91" t="s">
        <v>160</v>
      </c>
      <c r="C630" s="142">
        <v>6</v>
      </c>
      <c r="D630" s="143">
        <v>0</v>
      </c>
      <c r="E630" s="82" t="s">
        <v>646</v>
      </c>
      <c r="F630" s="453"/>
      <c r="G630" s="454"/>
      <c r="H630" s="455"/>
    </row>
    <row r="631" spans="1:8" s="83" customFormat="1" ht="10.5" customHeight="1" hidden="1">
      <c r="A631" s="79"/>
      <c r="B631" s="72"/>
      <c r="C631" s="142"/>
      <c r="D631" s="143"/>
      <c r="E631" s="78" t="s">
        <v>458</v>
      </c>
      <c r="F631" s="512"/>
      <c r="G631" s="513"/>
      <c r="H631" s="514"/>
    </row>
    <row r="632" spans="1:8" ht="17.25" hidden="1">
      <c r="A632" s="79">
        <v>2961</v>
      </c>
      <c r="B632" s="93" t="s">
        <v>160</v>
      </c>
      <c r="C632" s="144">
        <v>6</v>
      </c>
      <c r="D632" s="145">
        <v>1</v>
      </c>
      <c r="E632" s="78" t="s">
        <v>646</v>
      </c>
      <c r="F632" s="453"/>
      <c r="G632" s="454"/>
      <c r="H632" s="455"/>
    </row>
    <row r="633" spans="1:8" ht="40.5" hidden="1">
      <c r="A633" s="79"/>
      <c r="B633" s="84"/>
      <c r="C633" s="144"/>
      <c r="D633" s="145"/>
      <c r="E633" s="78" t="s">
        <v>475</v>
      </c>
      <c r="F633" s="453"/>
      <c r="G633" s="454"/>
      <c r="H633" s="455"/>
    </row>
    <row r="634" spans="1:8" ht="17.25" hidden="1">
      <c r="A634" s="79"/>
      <c r="B634" s="84"/>
      <c r="C634" s="144"/>
      <c r="D634" s="145"/>
      <c r="E634" s="78" t="s">
        <v>82</v>
      </c>
      <c r="F634" s="453"/>
      <c r="G634" s="454"/>
      <c r="H634" s="455"/>
    </row>
    <row r="635" spans="1:8" ht="17.25" hidden="1">
      <c r="A635" s="79"/>
      <c r="B635" s="84"/>
      <c r="C635" s="144"/>
      <c r="D635" s="145"/>
      <c r="E635" s="78" t="s">
        <v>82</v>
      </c>
      <c r="F635" s="453"/>
      <c r="G635" s="454"/>
      <c r="H635" s="455"/>
    </row>
    <row r="636" spans="1:8" ht="27" hidden="1">
      <c r="A636" s="79">
        <v>2970</v>
      </c>
      <c r="B636" s="91" t="s">
        <v>160</v>
      </c>
      <c r="C636" s="142">
        <v>7</v>
      </c>
      <c r="D636" s="143">
        <v>0</v>
      </c>
      <c r="E636" s="82" t="s">
        <v>647</v>
      </c>
      <c r="F636" s="453"/>
      <c r="G636" s="454"/>
      <c r="H636" s="455"/>
    </row>
    <row r="637" spans="1:8" s="83" customFormat="1" ht="10.5" customHeight="1" hidden="1">
      <c r="A637" s="79"/>
      <c r="B637" s="72"/>
      <c r="C637" s="142"/>
      <c r="D637" s="143"/>
      <c r="E637" s="78" t="s">
        <v>458</v>
      </c>
      <c r="F637" s="512"/>
      <c r="G637" s="513"/>
      <c r="H637" s="514"/>
    </row>
    <row r="638" spans="1:8" ht="27" hidden="1">
      <c r="A638" s="79">
        <v>2971</v>
      </c>
      <c r="B638" s="93" t="s">
        <v>160</v>
      </c>
      <c r="C638" s="144">
        <v>7</v>
      </c>
      <c r="D638" s="145">
        <v>1</v>
      </c>
      <c r="E638" s="78" t="s">
        <v>647</v>
      </c>
      <c r="F638" s="453"/>
      <c r="G638" s="454"/>
      <c r="H638" s="455"/>
    </row>
    <row r="639" spans="1:8" ht="40.5" hidden="1">
      <c r="A639" s="79"/>
      <c r="B639" s="84"/>
      <c r="C639" s="144"/>
      <c r="D639" s="145"/>
      <c r="E639" s="78" t="s">
        <v>475</v>
      </c>
      <c r="F639" s="453"/>
      <c r="G639" s="454"/>
      <c r="H639" s="455"/>
    </row>
    <row r="640" spans="1:8" ht="17.25" hidden="1">
      <c r="A640" s="79"/>
      <c r="B640" s="84"/>
      <c r="C640" s="144"/>
      <c r="D640" s="145"/>
      <c r="E640" s="78" t="s">
        <v>82</v>
      </c>
      <c r="F640" s="453"/>
      <c r="G640" s="454"/>
      <c r="H640" s="455"/>
    </row>
    <row r="641" spans="1:8" ht="17.25" hidden="1">
      <c r="A641" s="79"/>
      <c r="B641" s="84"/>
      <c r="C641" s="144"/>
      <c r="D641" s="145"/>
      <c r="E641" s="78" t="s">
        <v>82</v>
      </c>
      <c r="F641" s="453"/>
      <c r="G641" s="454"/>
      <c r="H641" s="455"/>
    </row>
    <row r="642" spans="1:8" ht="17.25" hidden="1">
      <c r="A642" s="79">
        <v>2980</v>
      </c>
      <c r="B642" s="91" t="s">
        <v>160</v>
      </c>
      <c r="C642" s="142">
        <v>8</v>
      </c>
      <c r="D642" s="143">
        <v>0</v>
      </c>
      <c r="E642" s="82" t="s">
        <v>648</v>
      </c>
      <c r="F642" s="453"/>
      <c r="G642" s="454"/>
      <c r="H642" s="455"/>
    </row>
    <row r="643" spans="1:8" s="83" customFormat="1" ht="10.5" customHeight="1" hidden="1">
      <c r="A643" s="79"/>
      <c r="B643" s="72"/>
      <c r="C643" s="142"/>
      <c r="D643" s="143"/>
      <c r="E643" s="78" t="s">
        <v>458</v>
      </c>
      <c r="F643" s="512"/>
      <c r="G643" s="513"/>
      <c r="H643" s="514"/>
    </row>
    <row r="644" spans="1:8" ht="17.25" hidden="1">
      <c r="A644" s="79">
        <v>2981</v>
      </c>
      <c r="B644" s="93" t="s">
        <v>160</v>
      </c>
      <c r="C644" s="144">
        <v>8</v>
      </c>
      <c r="D644" s="145">
        <v>1</v>
      </c>
      <c r="E644" s="78" t="s">
        <v>648</v>
      </c>
      <c r="F644" s="453"/>
      <c r="G644" s="454"/>
      <c r="H644" s="455"/>
    </row>
    <row r="645" spans="1:8" ht="40.5" hidden="1">
      <c r="A645" s="79"/>
      <c r="B645" s="84"/>
      <c r="C645" s="144"/>
      <c r="D645" s="145"/>
      <c r="E645" s="78" t="s">
        <v>475</v>
      </c>
      <c r="F645" s="453"/>
      <c r="G645" s="454"/>
      <c r="H645" s="455"/>
    </row>
    <row r="646" spans="1:8" ht="17.25" hidden="1">
      <c r="A646" s="79"/>
      <c r="B646" s="84"/>
      <c r="C646" s="144"/>
      <c r="D646" s="145"/>
      <c r="E646" s="78" t="s">
        <v>82</v>
      </c>
      <c r="F646" s="453"/>
      <c r="G646" s="454"/>
      <c r="H646" s="455"/>
    </row>
    <row r="647" spans="1:8" ht="17.25" hidden="1">
      <c r="A647" s="79"/>
      <c r="B647" s="84"/>
      <c r="C647" s="144"/>
      <c r="D647" s="145"/>
      <c r="E647" s="78" t="s">
        <v>82</v>
      </c>
      <c r="F647" s="453"/>
      <c r="G647" s="454"/>
      <c r="H647" s="455"/>
    </row>
    <row r="648" spans="1:8" s="45" customFormat="1" ht="42" customHeight="1" hidden="1">
      <c r="A648" s="89">
        <v>3000</v>
      </c>
      <c r="B648" s="91" t="s">
        <v>161</v>
      </c>
      <c r="C648" s="142">
        <v>0</v>
      </c>
      <c r="D648" s="143">
        <v>0</v>
      </c>
      <c r="E648" s="92" t="s">
        <v>91</v>
      </c>
      <c r="F648" s="394">
        <f>+G648+H648</f>
        <v>0</v>
      </c>
      <c r="G648" s="458">
        <f>+G687</f>
        <v>0</v>
      </c>
      <c r="H648" s="90"/>
    </row>
    <row r="649" spans="1:8" s="5" customFormat="1" ht="11.25" customHeight="1" hidden="1">
      <c r="A649" s="77"/>
      <c r="B649" s="72"/>
      <c r="C649" s="140"/>
      <c r="D649" s="141"/>
      <c r="E649" s="78" t="s">
        <v>456</v>
      </c>
      <c r="F649" s="520"/>
      <c r="G649" s="521"/>
      <c r="H649" s="522"/>
    </row>
    <row r="650" spans="1:8" s="5" customFormat="1" ht="17.25" hidden="1">
      <c r="A650" s="79">
        <v>3010</v>
      </c>
      <c r="B650" s="91" t="s">
        <v>161</v>
      </c>
      <c r="C650" s="142">
        <v>1</v>
      </c>
      <c r="D650" s="143">
        <v>0</v>
      </c>
      <c r="E650" s="82" t="s">
        <v>683</v>
      </c>
      <c r="F650" s="523"/>
      <c r="G650" s="524"/>
      <c r="H650" s="90"/>
    </row>
    <row r="651" spans="1:8" s="6" customFormat="1" ht="10.5" customHeight="1" hidden="1">
      <c r="A651" s="79"/>
      <c r="B651" s="72"/>
      <c r="C651" s="142"/>
      <c r="D651" s="143"/>
      <c r="E651" s="78" t="s">
        <v>458</v>
      </c>
      <c r="F651" s="515"/>
      <c r="G651" s="516"/>
      <c r="H651" s="517"/>
    </row>
    <row r="652" spans="1:8" s="5" customFormat="1" ht="17.25" hidden="1">
      <c r="A652" s="79">
        <v>3011</v>
      </c>
      <c r="B652" s="93" t="s">
        <v>161</v>
      </c>
      <c r="C652" s="144">
        <v>1</v>
      </c>
      <c r="D652" s="145">
        <v>1</v>
      </c>
      <c r="E652" s="78" t="s">
        <v>684</v>
      </c>
      <c r="F652" s="523"/>
      <c r="G652" s="524"/>
      <c r="H652" s="90"/>
    </row>
    <row r="653" spans="1:8" s="5" customFormat="1" ht="40.5" hidden="1">
      <c r="A653" s="79"/>
      <c r="B653" s="84"/>
      <c r="C653" s="144"/>
      <c r="D653" s="145"/>
      <c r="E653" s="78" t="s">
        <v>475</v>
      </c>
      <c r="F653" s="523"/>
      <c r="G653" s="524"/>
      <c r="H653" s="90"/>
    </row>
    <row r="654" spans="1:8" s="5" customFormat="1" ht="17.25" hidden="1">
      <c r="A654" s="79"/>
      <c r="B654" s="84"/>
      <c r="C654" s="144"/>
      <c r="D654" s="145"/>
      <c r="E654" s="78" t="s">
        <v>82</v>
      </c>
      <c r="F654" s="523"/>
      <c r="G654" s="524"/>
      <c r="H654" s="90"/>
    </row>
    <row r="655" spans="1:8" s="5" customFormat="1" ht="17.25" hidden="1">
      <c r="A655" s="79"/>
      <c r="B655" s="84"/>
      <c r="C655" s="144"/>
      <c r="D655" s="145"/>
      <c r="E655" s="78" t="s">
        <v>82</v>
      </c>
      <c r="F655" s="523"/>
      <c r="G655" s="524"/>
      <c r="H655" s="90"/>
    </row>
    <row r="656" spans="1:8" s="5" customFormat="1" ht="17.25" hidden="1">
      <c r="A656" s="79">
        <v>3012</v>
      </c>
      <c r="B656" s="93" t="s">
        <v>161</v>
      </c>
      <c r="C656" s="144">
        <v>1</v>
      </c>
      <c r="D656" s="145">
        <v>2</v>
      </c>
      <c r="E656" s="78" t="s">
        <v>685</v>
      </c>
      <c r="F656" s="523"/>
      <c r="G656" s="524"/>
      <c r="H656" s="90"/>
    </row>
    <row r="657" spans="1:8" s="5" customFormat="1" ht="40.5" hidden="1">
      <c r="A657" s="79"/>
      <c r="B657" s="84"/>
      <c r="C657" s="144"/>
      <c r="D657" s="145"/>
      <c r="E657" s="78" t="s">
        <v>475</v>
      </c>
      <c r="F657" s="523"/>
      <c r="G657" s="524"/>
      <c r="H657" s="90"/>
    </row>
    <row r="658" spans="1:8" s="5" customFormat="1" ht="17.25" hidden="1">
      <c r="A658" s="79"/>
      <c r="B658" s="84"/>
      <c r="C658" s="144"/>
      <c r="D658" s="145"/>
      <c r="E658" s="78" t="s">
        <v>82</v>
      </c>
      <c r="F658" s="523"/>
      <c r="G658" s="524"/>
      <c r="H658" s="90"/>
    </row>
    <row r="659" spans="1:8" s="5" customFormat="1" ht="17.25" hidden="1">
      <c r="A659" s="79"/>
      <c r="B659" s="84"/>
      <c r="C659" s="144"/>
      <c r="D659" s="145"/>
      <c r="E659" s="78" t="s">
        <v>82</v>
      </c>
      <c r="F659" s="523"/>
      <c r="G659" s="524"/>
      <c r="H659" s="90"/>
    </row>
    <row r="660" spans="1:8" s="5" customFormat="1" ht="17.25" hidden="1">
      <c r="A660" s="79">
        <v>3020</v>
      </c>
      <c r="B660" s="91" t="s">
        <v>161</v>
      </c>
      <c r="C660" s="142">
        <v>2</v>
      </c>
      <c r="D660" s="143">
        <v>0</v>
      </c>
      <c r="E660" s="82" t="s">
        <v>686</v>
      </c>
      <c r="F660" s="523"/>
      <c r="G660" s="524"/>
      <c r="H660" s="90"/>
    </row>
    <row r="661" spans="1:8" s="6" customFormat="1" ht="10.5" customHeight="1" hidden="1">
      <c r="A661" s="79"/>
      <c r="B661" s="72"/>
      <c r="C661" s="142"/>
      <c r="D661" s="143"/>
      <c r="E661" s="78" t="s">
        <v>458</v>
      </c>
      <c r="F661" s="515"/>
      <c r="G661" s="516"/>
      <c r="H661" s="517"/>
    </row>
    <row r="662" spans="1:8" s="5" customFormat="1" ht="17.25" hidden="1">
      <c r="A662" s="79">
        <v>3021</v>
      </c>
      <c r="B662" s="93" t="s">
        <v>161</v>
      </c>
      <c r="C662" s="144">
        <v>2</v>
      </c>
      <c r="D662" s="145">
        <v>1</v>
      </c>
      <c r="E662" s="78" t="s">
        <v>686</v>
      </c>
      <c r="F662" s="523"/>
      <c r="G662" s="524"/>
      <c r="H662" s="90"/>
    </row>
    <row r="663" spans="1:8" s="5" customFormat="1" ht="40.5" hidden="1">
      <c r="A663" s="79"/>
      <c r="B663" s="84"/>
      <c r="C663" s="144"/>
      <c r="D663" s="145"/>
      <c r="E663" s="78" t="s">
        <v>475</v>
      </c>
      <c r="F663" s="523"/>
      <c r="G663" s="524"/>
      <c r="H663" s="90"/>
    </row>
    <row r="664" spans="1:8" s="5" customFormat="1" ht="17.25" hidden="1">
      <c r="A664" s="79"/>
      <c r="B664" s="84"/>
      <c r="C664" s="144"/>
      <c r="D664" s="145"/>
      <c r="E664" s="78" t="s">
        <v>82</v>
      </c>
      <c r="F664" s="523"/>
      <c r="G664" s="524"/>
      <c r="H664" s="90"/>
    </row>
    <row r="665" spans="1:8" s="5" customFormat="1" ht="17.25" hidden="1">
      <c r="A665" s="79"/>
      <c r="B665" s="84"/>
      <c r="C665" s="144"/>
      <c r="D665" s="145"/>
      <c r="E665" s="78" t="s">
        <v>82</v>
      </c>
      <c r="F665" s="523"/>
      <c r="G665" s="524"/>
      <c r="H665" s="90"/>
    </row>
    <row r="666" spans="1:8" s="5" customFormat="1" ht="17.25" hidden="1">
      <c r="A666" s="79">
        <v>3030</v>
      </c>
      <c r="B666" s="91" t="s">
        <v>161</v>
      </c>
      <c r="C666" s="142">
        <v>3</v>
      </c>
      <c r="D666" s="143">
        <v>0</v>
      </c>
      <c r="E666" s="82" t="s">
        <v>687</v>
      </c>
      <c r="F666" s="523"/>
      <c r="G666" s="524"/>
      <c r="H666" s="90"/>
    </row>
    <row r="667" spans="1:8" s="6" customFormat="1" ht="10.5" customHeight="1" hidden="1">
      <c r="A667" s="79"/>
      <c r="B667" s="72"/>
      <c r="C667" s="142"/>
      <c r="D667" s="143"/>
      <c r="E667" s="78" t="s">
        <v>458</v>
      </c>
      <c r="F667" s="515"/>
      <c r="G667" s="516"/>
      <c r="H667" s="517"/>
    </row>
    <row r="668" spans="1:8" s="6" customFormat="1" ht="10.5" customHeight="1" hidden="1">
      <c r="A668" s="79">
        <v>3031</v>
      </c>
      <c r="B668" s="93" t="s">
        <v>161</v>
      </c>
      <c r="C668" s="144">
        <v>3</v>
      </c>
      <c r="D668" s="145">
        <v>1</v>
      </c>
      <c r="E668" s="78" t="s">
        <v>687</v>
      </c>
      <c r="F668" s="515"/>
      <c r="G668" s="516"/>
      <c r="H668" s="517"/>
    </row>
    <row r="669" spans="1:8" s="5" customFormat="1" ht="17.25" hidden="1">
      <c r="A669" s="79">
        <v>3040</v>
      </c>
      <c r="B669" s="91" t="s">
        <v>161</v>
      </c>
      <c r="C669" s="142">
        <v>4</v>
      </c>
      <c r="D669" s="143">
        <v>0</v>
      </c>
      <c r="E669" s="82" t="s">
        <v>688</v>
      </c>
      <c r="F669" s="523"/>
      <c r="G669" s="524"/>
      <c r="H669" s="90"/>
    </row>
    <row r="670" spans="1:8" s="6" customFormat="1" ht="10.5" customHeight="1" hidden="1">
      <c r="A670" s="79"/>
      <c r="B670" s="72"/>
      <c r="C670" s="142"/>
      <c r="D670" s="143"/>
      <c r="E670" s="78" t="s">
        <v>458</v>
      </c>
      <c r="F670" s="515"/>
      <c r="G670" s="516"/>
      <c r="H670" s="517"/>
    </row>
    <row r="671" spans="1:8" s="5" customFormat="1" ht="17.25" hidden="1">
      <c r="A671" s="79">
        <v>3041</v>
      </c>
      <c r="B671" s="93" t="s">
        <v>161</v>
      </c>
      <c r="C671" s="144">
        <v>4</v>
      </c>
      <c r="D671" s="145">
        <v>1</v>
      </c>
      <c r="E671" s="78" t="s">
        <v>688</v>
      </c>
      <c r="F671" s="523"/>
      <c r="G671" s="524"/>
      <c r="H671" s="90"/>
    </row>
    <row r="672" spans="1:8" s="5" customFormat="1" ht="40.5" hidden="1">
      <c r="A672" s="79"/>
      <c r="B672" s="84"/>
      <c r="C672" s="144"/>
      <c r="D672" s="145"/>
      <c r="E672" s="78" t="s">
        <v>475</v>
      </c>
      <c r="F672" s="523"/>
      <c r="G672" s="524"/>
      <c r="H672" s="90"/>
    </row>
    <row r="673" spans="1:8" s="5" customFormat="1" ht="17.25" hidden="1">
      <c r="A673" s="79"/>
      <c r="B673" s="84"/>
      <c r="C673" s="144"/>
      <c r="D673" s="145"/>
      <c r="E673" s="78" t="s">
        <v>82</v>
      </c>
      <c r="F673" s="523"/>
      <c r="G673" s="524"/>
      <c r="H673" s="90"/>
    </row>
    <row r="674" spans="1:8" s="5" customFormat="1" ht="17.25" hidden="1">
      <c r="A674" s="79"/>
      <c r="B674" s="84"/>
      <c r="C674" s="144"/>
      <c r="D674" s="145"/>
      <c r="E674" s="78" t="s">
        <v>82</v>
      </c>
      <c r="F674" s="523"/>
      <c r="G674" s="524"/>
      <c r="H674" s="90"/>
    </row>
    <row r="675" spans="1:8" s="5" customFormat="1" ht="17.25" hidden="1">
      <c r="A675" s="79">
        <v>3050</v>
      </c>
      <c r="B675" s="91" t="s">
        <v>161</v>
      </c>
      <c r="C675" s="142">
        <v>5</v>
      </c>
      <c r="D675" s="143">
        <v>0</v>
      </c>
      <c r="E675" s="82" t="s">
        <v>689</v>
      </c>
      <c r="F675" s="523"/>
      <c r="G675" s="524"/>
      <c r="H675" s="90"/>
    </row>
    <row r="676" spans="1:8" s="6" customFormat="1" ht="10.5" customHeight="1" hidden="1">
      <c r="A676" s="79"/>
      <c r="B676" s="72"/>
      <c r="C676" s="142"/>
      <c r="D676" s="143"/>
      <c r="E676" s="78" t="s">
        <v>458</v>
      </c>
      <c r="F676" s="515"/>
      <c r="G676" s="516"/>
      <c r="H676" s="517"/>
    </row>
    <row r="677" spans="1:8" s="5" customFormat="1" ht="17.25" hidden="1">
      <c r="A677" s="79">
        <v>3051</v>
      </c>
      <c r="B677" s="93" t="s">
        <v>161</v>
      </c>
      <c r="C677" s="144">
        <v>5</v>
      </c>
      <c r="D677" s="145">
        <v>1</v>
      </c>
      <c r="E677" s="78" t="s">
        <v>689</v>
      </c>
      <c r="F677" s="523"/>
      <c r="G677" s="524"/>
      <c r="H677" s="90"/>
    </row>
    <row r="678" spans="1:8" s="5" customFormat="1" ht="40.5" hidden="1">
      <c r="A678" s="79"/>
      <c r="B678" s="84"/>
      <c r="C678" s="144"/>
      <c r="D678" s="145"/>
      <c r="E678" s="78" t="s">
        <v>475</v>
      </c>
      <c r="F678" s="523"/>
      <c r="G678" s="524"/>
      <c r="H678" s="90"/>
    </row>
    <row r="679" spans="1:8" s="5" customFormat="1" ht="17.25" hidden="1">
      <c r="A679" s="79"/>
      <c r="B679" s="84"/>
      <c r="C679" s="144"/>
      <c r="D679" s="145"/>
      <c r="E679" s="78" t="s">
        <v>82</v>
      </c>
      <c r="F679" s="523"/>
      <c r="G679" s="524"/>
      <c r="H679" s="90"/>
    </row>
    <row r="680" spans="1:8" s="5" customFormat="1" ht="17.25" hidden="1">
      <c r="A680" s="79"/>
      <c r="B680" s="84"/>
      <c r="C680" s="144"/>
      <c r="D680" s="145"/>
      <c r="E680" s="78" t="s">
        <v>82</v>
      </c>
      <c r="F680" s="523"/>
      <c r="G680" s="524"/>
      <c r="H680" s="90"/>
    </row>
    <row r="681" spans="1:8" s="5" customFormat="1" ht="17.25" hidden="1">
      <c r="A681" s="79">
        <v>3060</v>
      </c>
      <c r="B681" s="91" t="s">
        <v>161</v>
      </c>
      <c r="C681" s="142">
        <v>6</v>
      </c>
      <c r="D681" s="143">
        <v>0</v>
      </c>
      <c r="E681" s="82" t="s">
        <v>690</v>
      </c>
      <c r="F681" s="523"/>
      <c r="G681" s="524"/>
      <c r="H681" s="90"/>
    </row>
    <row r="682" spans="1:8" s="6" customFormat="1" ht="10.5" customHeight="1" hidden="1">
      <c r="A682" s="79"/>
      <c r="B682" s="72"/>
      <c r="C682" s="142"/>
      <c r="D682" s="143"/>
      <c r="E682" s="78" t="s">
        <v>458</v>
      </c>
      <c r="F682" s="515"/>
      <c r="G682" s="516"/>
      <c r="H682" s="517"/>
    </row>
    <row r="683" spans="1:8" s="5" customFormat="1" ht="17.25" hidden="1">
      <c r="A683" s="79">
        <v>3061</v>
      </c>
      <c r="B683" s="93" t="s">
        <v>161</v>
      </c>
      <c r="C683" s="144">
        <v>6</v>
      </c>
      <c r="D683" s="145">
        <v>1</v>
      </c>
      <c r="E683" s="78" t="s">
        <v>690</v>
      </c>
      <c r="F683" s="523"/>
      <c r="G683" s="524"/>
      <c r="H683" s="90"/>
    </row>
    <row r="684" spans="1:8" s="5" customFormat="1" ht="40.5" hidden="1">
      <c r="A684" s="79"/>
      <c r="B684" s="84"/>
      <c r="C684" s="144"/>
      <c r="D684" s="145"/>
      <c r="E684" s="78" t="s">
        <v>475</v>
      </c>
      <c r="F684" s="523"/>
      <c r="G684" s="524"/>
      <c r="H684" s="90"/>
    </row>
    <row r="685" spans="1:8" s="5" customFormat="1" ht="17.25" hidden="1">
      <c r="A685" s="79"/>
      <c r="B685" s="84"/>
      <c r="C685" s="144"/>
      <c r="D685" s="145"/>
      <c r="E685" s="78" t="s">
        <v>82</v>
      </c>
      <c r="F685" s="523"/>
      <c r="G685" s="524"/>
      <c r="H685" s="90"/>
    </row>
    <row r="686" spans="1:8" s="5" customFormat="1" ht="17.25" hidden="1">
      <c r="A686" s="79"/>
      <c r="B686" s="84"/>
      <c r="C686" s="144"/>
      <c r="D686" s="145"/>
      <c r="E686" s="78" t="s">
        <v>82</v>
      </c>
      <c r="F686" s="523"/>
      <c r="G686" s="524"/>
      <c r="H686" s="90"/>
    </row>
    <row r="687" spans="1:8" s="5" customFormat="1" ht="27" hidden="1">
      <c r="A687" s="79">
        <v>3070</v>
      </c>
      <c r="B687" s="91" t="s">
        <v>161</v>
      </c>
      <c r="C687" s="142">
        <v>7</v>
      </c>
      <c r="D687" s="143">
        <v>0</v>
      </c>
      <c r="E687" s="82" t="s">
        <v>691</v>
      </c>
      <c r="F687" s="394">
        <f>+G687+H687</f>
        <v>0</v>
      </c>
      <c r="G687" s="458">
        <f>+G689</f>
        <v>0</v>
      </c>
      <c r="H687" s="90"/>
    </row>
    <row r="688" spans="1:8" s="6" customFormat="1" ht="17.25" hidden="1">
      <c r="A688" s="79"/>
      <c r="B688" s="72"/>
      <c r="C688" s="142"/>
      <c r="D688" s="143"/>
      <c r="E688" s="78" t="s">
        <v>458</v>
      </c>
      <c r="F688" s="515"/>
      <c r="G688" s="516"/>
      <c r="H688" s="517"/>
    </row>
    <row r="689" spans="1:8" s="5" customFormat="1" ht="27" hidden="1">
      <c r="A689" s="79">
        <v>3071</v>
      </c>
      <c r="B689" s="93" t="s">
        <v>161</v>
      </c>
      <c r="C689" s="144">
        <v>7</v>
      </c>
      <c r="D689" s="145">
        <v>1</v>
      </c>
      <c r="E689" s="78" t="s">
        <v>691</v>
      </c>
      <c r="F689" s="394">
        <f>+G689+H689</f>
        <v>0</v>
      </c>
      <c r="G689" s="458">
        <f>+G691+G692</f>
        <v>0</v>
      </c>
      <c r="H689" s="90"/>
    </row>
    <row r="690" spans="1:8" s="5" customFormat="1" ht="40.5" hidden="1">
      <c r="A690" s="79"/>
      <c r="B690" s="84"/>
      <c r="C690" s="144"/>
      <c r="D690" s="145"/>
      <c r="E690" s="78" t="s">
        <v>475</v>
      </c>
      <c r="F690" s="518"/>
      <c r="G690" s="519"/>
      <c r="H690" s="90"/>
    </row>
    <row r="691" spans="1:8" ht="17.25" hidden="1">
      <c r="A691" s="79"/>
      <c r="B691" s="84"/>
      <c r="C691" s="144"/>
      <c r="D691" s="145"/>
      <c r="E691" s="378" t="s">
        <v>822</v>
      </c>
      <c r="F691" s="453">
        <f>+G691</f>
        <v>0</v>
      </c>
      <c r="G691" s="454"/>
      <c r="H691" s="455"/>
    </row>
    <row r="692" spans="1:8" ht="17.25" hidden="1">
      <c r="A692" s="79"/>
      <c r="B692" s="84"/>
      <c r="C692" s="144"/>
      <c r="D692" s="145"/>
      <c r="E692" s="378" t="s">
        <v>823</v>
      </c>
      <c r="F692" s="453">
        <f aca="true" t="shared" si="3" ref="F692:F705">+G692</f>
        <v>0</v>
      </c>
      <c r="G692" s="454"/>
      <c r="H692" s="455"/>
    </row>
    <row r="693" spans="1:8" ht="27" hidden="1">
      <c r="A693" s="79">
        <v>3080</v>
      </c>
      <c r="B693" s="91" t="s">
        <v>161</v>
      </c>
      <c r="C693" s="142">
        <v>8</v>
      </c>
      <c r="D693" s="143">
        <v>0</v>
      </c>
      <c r="E693" s="82" t="s">
        <v>692</v>
      </c>
      <c r="F693" s="453">
        <f t="shared" si="3"/>
        <v>0</v>
      </c>
      <c r="G693" s="454"/>
      <c r="H693" s="455"/>
    </row>
    <row r="694" spans="1:8" s="83" customFormat="1" ht="10.5" customHeight="1" hidden="1">
      <c r="A694" s="79"/>
      <c r="B694" s="72"/>
      <c r="C694" s="142"/>
      <c r="D694" s="143"/>
      <c r="E694" s="78" t="s">
        <v>458</v>
      </c>
      <c r="F694" s="453">
        <f t="shared" si="3"/>
        <v>0</v>
      </c>
      <c r="G694" s="513"/>
      <c r="H694" s="514"/>
    </row>
    <row r="695" spans="1:8" ht="27" hidden="1">
      <c r="A695" s="79">
        <v>3081</v>
      </c>
      <c r="B695" s="93" t="s">
        <v>161</v>
      </c>
      <c r="C695" s="144">
        <v>8</v>
      </c>
      <c r="D695" s="145">
        <v>1</v>
      </c>
      <c r="E695" s="78" t="s">
        <v>692</v>
      </c>
      <c r="F695" s="453">
        <f t="shared" si="3"/>
        <v>0</v>
      </c>
      <c r="G695" s="454"/>
      <c r="H695" s="455"/>
    </row>
    <row r="696" spans="1:8" s="83" customFormat="1" ht="10.5" customHeight="1" hidden="1">
      <c r="A696" s="79"/>
      <c r="B696" s="72"/>
      <c r="C696" s="142"/>
      <c r="D696" s="143"/>
      <c r="E696" s="78" t="s">
        <v>458</v>
      </c>
      <c r="F696" s="453">
        <f t="shared" si="3"/>
        <v>0</v>
      </c>
      <c r="G696" s="513"/>
      <c r="H696" s="514"/>
    </row>
    <row r="697" spans="1:8" ht="27" hidden="1">
      <c r="A697" s="79">
        <v>3090</v>
      </c>
      <c r="B697" s="91" t="s">
        <v>161</v>
      </c>
      <c r="C697" s="146">
        <v>9</v>
      </c>
      <c r="D697" s="143">
        <v>0</v>
      </c>
      <c r="E697" s="82" t="s">
        <v>693</v>
      </c>
      <c r="F697" s="453">
        <f t="shared" si="3"/>
        <v>0</v>
      </c>
      <c r="G697" s="454"/>
      <c r="H697" s="455"/>
    </row>
    <row r="698" spans="1:8" s="83" customFormat="1" ht="17.25" hidden="1">
      <c r="A698" s="79"/>
      <c r="B698" s="72"/>
      <c r="C698" s="142"/>
      <c r="D698" s="143"/>
      <c r="E698" s="78" t="s">
        <v>458</v>
      </c>
      <c r="F698" s="453">
        <f t="shared" si="3"/>
        <v>0</v>
      </c>
      <c r="G698" s="513"/>
      <c r="H698" s="514"/>
    </row>
    <row r="699" spans="1:8" ht="17.25" customHeight="1" hidden="1">
      <c r="A699" s="97">
        <v>3091</v>
      </c>
      <c r="B699" s="93" t="s">
        <v>161</v>
      </c>
      <c r="C699" s="147">
        <v>9</v>
      </c>
      <c r="D699" s="148">
        <v>1</v>
      </c>
      <c r="E699" s="100" t="s">
        <v>693</v>
      </c>
      <c r="F699" s="453">
        <f t="shared" si="3"/>
        <v>0</v>
      </c>
      <c r="G699" s="525"/>
      <c r="H699" s="526"/>
    </row>
    <row r="700" spans="1:8" ht="40.5" hidden="1">
      <c r="A700" s="79"/>
      <c r="B700" s="84"/>
      <c r="C700" s="144"/>
      <c r="D700" s="145"/>
      <c r="E700" s="78" t="s">
        <v>475</v>
      </c>
      <c r="F700" s="453">
        <f t="shared" si="3"/>
        <v>0</v>
      </c>
      <c r="G700" s="454"/>
      <c r="H700" s="455"/>
    </row>
    <row r="701" spans="1:8" ht="17.25" hidden="1">
      <c r="A701" s="79"/>
      <c r="B701" s="84"/>
      <c r="C701" s="144"/>
      <c r="D701" s="145"/>
      <c r="E701" s="78" t="s">
        <v>82</v>
      </c>
      <c r="F701" s="453">
        <f t="shared" si="3"/>
        <v>0</v>
      </c>
      <c r="G701" s="454"/>
      <c r="H701" s="455"/>
    </row>
    <row r="702" spans="1:8" ht="17.25" hidden="1">
      <c r="A702" s="79"/>
      <c r="B702" s="84"/>
      <c r="C702" s="144"/>
      <c r="D702" s="145"/>
      <c r="E702" s="78" t="s">
        <v>82</v>
      </c>
      <c r="F702" s="453">
        <f t="shared" si="3"/>
        <v>0</v>
      </c>
      <c r="G702" s="454"/>
      <c r="H702" s="455"/>
    </row>
    <row r="703" spans="1:8" ht="30" customHeight="1" hidden="1">
      <c r="A703" s="97">
        <v>3092</v>
      </c>
      <c r="B703" s="93" t="s">
        <v>161</v>
      </c>
      <c r="C703" s="147">
        <v>9</v>
      </c>
      <c r="D703" s="148">
        <v>2</v>
      </c>
      <c r="E703" s="100" t="s">
        <v>694</v>
      </c>
      <c r="F703" s="453">
        <f t="shared" si="3"/>
        <v>0</v>
      </c>
      <c r="G703" s="525"/>
      <c r="H703" s="526"/>
    </row>
    <row r="704" spans="1:8" ht="40.5" hidden="1">
      <c r="A704" s="79"/>
      <c r="B704" s="84"/>
      <c r="C704" s="144"/>
      <c r="D704" s="145"/>
      <c r="E704" s="78" t="s">
        <v>475</v>
      </c>
      <c r="F704" s="453">
        <f t="shared" si="3"/>
        <v>0</v>
      </c>
      <c r="G704" s="454"/>
      <c r="H704" s="455"/>
    </row>
    <row r="705" spans="1:8" ht="17.25" hidden="1">
      <c r="A705" s="79"/>
      <c r="B705" s="84"/>
      <c r="C705" s="144"/>
      <c r="D705" s="145"/>
      <c r="E705" s="78" t="s">
        <v>82</v>
      </c>
      <c r="F705" s="453">
        <f t="shared" si="3"/>
        <v>0</v>
      </c>
      <c r="G705" s="454"/>
      <c r="H705" s="455"/>
    </row>
    <row r="706" spans="1:8" s="76" customFormat="1" ht="32.25" customHeight="1">
      <c r="A706" s="101">
        <v>3100</v>
      </c>
      <c r="B706" s="80" t="s">
        <v>162</v>
      </c>
      <c r="C706" s="80" t="s">
        <v>78</v>
      </c>
      <c r="D706" s="81" t="s">
        <v>78</v>
      </c>
      <c r="E706" s="102" t="s">
        <v>92</v>
      </c>
      <c r="F706" s="456">
        <f>+G706+H706</f>
        <v>-32409000</v>
      </c>
      <c r="G706" s="457">
        <f>+G708</f>
        <v>-32409000</v>
      </c>
      <c r="H706" s="455"/>
    </row>
    <row r="707" spans="1:8" ht="11.25" customHeight="1">
      <c r="A707" s="97"/>
      <c r="B707" s="72"/>
      <c r="C707" s="140"/>
      <c r="D707" s="141"/>
      <c r="E707" s="78" t="s">
        <v>456</v>
      </c>
      <c r="F707" s="509"/>
      <c r="G707" s="510"/>
      <c r="H707" s="511"/>
    </row>
    <row r="708" spans="1:8" ht="27">
      <c r="A708" s="97">
        <v>3110</v>
      </c>
      <c r="B708" s="103" t="s">
        <v>162</v>
      </c>
      <c r="C708" s="103" t="s">
        <v>79</v>
      </c>
      <c r="D708" s="104" t="s">
        <v>78</v>
      </c>
      <c r="E708" s="95" t="s">
        <v>695</v>
      </c>
      <c r="F708" s="456">
        <f>+G708+H708</f>
        <v>-32409000</v>
      </c>
      <c r="G708" s="457">
        <f>+G710</f>
        <v>-32409000</v>
      </c>
      <c r="H708" s="455"/>
    </row>
    <row r="709" spans="1:8" s="83" customFormat="1" ht="17.25">
      <c r="A709" s="97"/>
      <c r="B709" s="72"/>
      <c r="C709" s="142"/>
      <c r="D709" s="143"/>
      <c r="E709" s="78" t="s">
        <v>458</v>
      </c>
      <c r="F709" s="512"/>
      <c r="G709" s="513"/>
      <c r="H709" s="514"/>
    </row>
    <row r="710" spans="1:8" ht="18" thickBot="1">
      <c r="A710" s="105">
        <v>3112</v>
      </c>
      <c r="B710" s="106" t="s">
        <v>162</v>
      </c>
      <c r="C710" s="106" t="s">
        <v>79</v>
      </c>
      <c r="D710" s="107" t="s">
        <v>80</v>
      </c>
      <c r="E710" s="108" t="s">
        <v>696</v>
      </c>
      <c r="F710" s="527">
        <f>+G710+H710</f>
        <v>-32409000</v>
      </c>
      <c r="G710" s="528">
        <f>+G712</f>
        <v>-32409000</v>
      </c>
      <c r="H710" s="529"/>
    </row>
    <row r="711" spans="1:8" ht="40.5">
      <c r="A711" s="79"/>
      <c r="B711" s="84"/>
      <c r="C711" s="144"/>
      <c r="D711" s="145"/>
      <c r="E711" s="78" t="s">
        <v>475</v>
      </c>
      <c r="F711" s="453"/>
      <c r="G711" s="454"/>
      <c r="H711" s="455"/>
    </row>
    <row r="712" spans="1:8" ht="17.25">
      <c r="A712" s="79"/>
      <c r="B712" s="84"/>
      <c r="C712" s="144"/>
      <c r="D712" s="145"/>
      <c r="E712" s="378" t="s">
        <v>824</v>
      </c>
      <c r="F712" s="453">
        <f>+H712</f>
        <v>0</v>
      </c>
      <c r="G712" s="454">
        <v>-32409000</v>
      </c>
      <c r="H712" s="455"/>
    </row>
    <row r="713" spans="2:4" ht="17.25">
      <c r="B713" s="113"/>
      <c r="C713" s="110"/>
      <c r="D713" s="111"/>
    </row>
    <row r="714" spans="2:8" ht="17.25">
      <c r="B714" s="595" t="s">
        <v>838</v>
      </c>
      <c r="C714" s="632"/>
      <c r="D714" s="632"/>
      <c r="E714" s="632"/>
      <c r="F714" s="632"/>
      <c r="G714" s="632"/>
      <c r="H714" s="632"/>
    </row>
    <row r="715" spans="2:4" ht="17.25">
      <c r="B715" s="113"/>
      <c r="C715" s="114"/>
      <c r="D715" s="115"/>
    </row>
  </sheetData>
  <sheetProtection/>
  <mergeCells count="11">
    <mergeCell ref="C6:C7"/>
    <mergeCell ref="D6:D7"/>
    <mergeCell ref="G6:H6"/>
    <mergeCell ref="B714:H714"/>
    <mergeCell ref="G1:H2"/>
    <mergeCell ref="A3:H3"/>
    <mergeCell ref="A4:H4"/>
    <mergeCell ref="A6:A7"/>
    <mergeCell ref="E6:E7"/>
    <mergeCell ref="F6:F7"/>
    <mergeCell ref="B6:B7"/>
  </mergeCells>
  <printOptions/>
  <pageMargins left="0" right="0" top="0" bottom="0" header="0" footer="0"/>
  <pageSetup firstPageNumber="27" useFirstPageNumber="1" horizontalDpi="600" verticalDpi="600" orientation="portrait" paperSize="9" scale="7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2023-04-25T13:01:39Z</cp:lastPrinted>
  <dcterms:created xsi:type="dcterms:W3CDTF">1996-10-14T23:33:28Z</dcterms:created>
  <dcterms:modified xsi:type="dcterms:W3CDTF">2023-04-25T13:01:56Z</dcterms:modified>
  <cp:category/>
  <cp:version/>
  <cp:contentType/>
  <cp:contentStatus/>
</cp:coreProperties>
</file>