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գրություններ\ԱՎԱԳԱՆԻ 2022-2027\2022\Ավագանի 27.12.2022\հաստիքացուցակի փոփոխություն\"/>
    </mc:Choice>
  </mc:AlternateContent>
  <bookViews>
    <workbookView xWindow="0" yWindow="0" windowWidth="24000" windowHeight="11025"/>
  </bookViews>
  <sheets>
    <sheet name="Лист1" sheetId="4" r:id="rId1"/>
  </sheets>
  <calcPr calcId="152511"/>
</workbook>
</file>

<file path=xl/calcChain.xml><?xml version="1.0" encoding="utf-8"?>
<calcChain xmlns="http://schemas.openxmlformats.org/spreadsheetml/2006/main">
  <c r="F69" i="4" l="1"/>
  <c r="F35" i="4" l="1"/>
  <c r="F36" i="4" s="1"/>
  <c r="C36" i="4"/>
  <c r="F82" i="4" l="1"/>
  <c r="C82" i="4"/>
  <c r="F81" i="4"/>
  <c r="F80" i="4"/>
  <c r="F79" i="4"/>
  <c r="F78" i="4"/>
  <c r="F77" i="4"/>
  <c r="F76" i="4"/>
  <c r="F75" i="4"/>
  <c r="F74" i="4"/>
  <c r="F73" i="4"/>
  <c r="F72" i="4"/>
  <c r="F71" i="4"/>
  <c r="E69" i="4"/>
  <c r="C69" i="4"/>
  <c r="F68" i="4"/>
  <c r="F67" i="4"/>
  <c r="F66" i="4"/>
  <c r="F65" i="4"/>
  <c r="E63" i="4"/>
  <c r="E83" i="4" s="1"/>
  <c r="C63" i="4"/>
  <c r="C83" i="4" s="1"/>
  <c r="F62" i="4"/>
  <c r="E62" i="4"/>
  <c r="C62" i="4"/>
  <c r="F61" i="4"/>
  <c r="F60" i="4"/>
  <c r="F59" i="4"/>
  <c r="F57" i="4"/>
  <c r="E57" i="4"/>
  <c r="C57" i="4"/>
  <c r="F56" i="4"/>
  <c r="F55" i="4"/>
  <c r="F54" i="4"/>
  <c r="F52" i="4"/>
  <c r="E52" i="4"/>
  <c r="C52" i="4"/>
  <c r="F51" i="4"/>
  <c r="F50" i="4"/>
  <c r="F49" i="4"/>
  <c r="F48" i="4"/>
  <c r="F46" i="4"/>
  <c r="E46" i="4"/>
  <c r="C46" i="4"/>
  <c r="F45" i="4"/>
  <c r="F44" i="4"/>
  <c r="F43" i="4"/>
  <c r="F41" i="4"/>
  <c r="E41" i="4"/>
  <c r="C41" i="4"/>
  <c r="F40" i="4"/>
  <c r="F39" i="4"/>
  <c r="F38" i="4"/>
  <c r="F34" i="4"/>
  <c r="F33" i="4"/>
  <c r="F63" i="4" s="1"/>
  <c r="F32" i="4"/>
  <c r="F30" i="4"/>
  <c r="E28" i="4"/>
  <c r="C28" i="4"/>
  <c r="F27" i="4"/>
  <c r="F26" i="4"/>
  <c r="F25" i="4"/>
  <c r="F24" i="4"/>
  <c r="E22" i="4"/>
  <c r="C22" i="4"/>
  <c r="F21" i="4"/>
  <c r="F20" i="4"/>
  <c r="F22" i="4" s="1"/>
  <c r="F19" i="4"/>
  <c r="E17" i="4"/>
  <c r="C17" i="4"/>
  <c r="F16" i="4"/>
  <c r="F15" i="4"/>
  <c r="F17" i="4" s="1"/>
  <c r="F14" i="4"/>
  <c r="F28" i="4" l="1"/>
  <c r="F83" i="4"/>
</calcChain>
</file>

<file path=xl/sharedStrings.xml><?xml version="1.0" encoding="utf-8"?>
<sst xmlns="http://schemas.openxmlformats.org/spreadsheetml/2006/main" count="83" uniqueCount="57">
  <si>
    <t>1.</t>
  </si>
  <si>
    <t>2.</t>
  </si>
  <si>
    <t>Հ/հ</t>
  </si>
  <si>
    <t>Հաստիքի անվանումը</t>
  </si>
  <si>
    <t>Հաստիքային միավորը</t>
  </si>
  <si>
    <t>Պաշտոնային դրույքաչափը</t>
  </si>
  <si>
    <t>ՔԱՂԱՔԱԿԱՆ ՊԱՇՏՈՆՆԵՐ</t>
  </si>
  <si>
    <t>Համայնքի ղեկավար</t>
  </si>
  <si>
    <t>ՀԱՅԵՑՈՂԱԿԱՆ ՊԱՇՏՈՆՆԵՐ</t>
  </si>
  <si>
    <t>Համայնքի ղեկավարի խորհրդական</t>
  </si>
  <si>
    <t>Համայնքի ղեկավարի  օգնական</t>
  </si>
  <si>
    <t>Համայնքի ղեկավարի մամուլի քարտուղար</t>
  </si>
  <si>
    <t>ՀԱՄԱՅՆՔԱՅԻՆ ԾԱՌԱՅՈՒԹՅԱՆ ՊԱՇՏՈՆՆԵՐ</t>
  </si>
  <si>
    <t>Աշխատակազմի քարտուղար</t>
  </si>
  <si>
    <t>Բաժնի պետ</t>
  </si>
  <si>
    <t>Գլխավոր մասնագետ</t>
  </si>
  <si>
    <t>Առաջատար մասնագետ</t>
  </si>
  <si>
    <t>1-ին կարգի մասնագետ</t>
  </si>
  <si>
    <t>Առաջատար  մասնագետ</t>
  </si>
  <si>
    <t>ՔԱՂԱՔԱՑԻԱԿԱՆ ԱՇԽԱՏԱՆՔ ԿԱՏԱՐՈՂՆԵՐ</t>
  </si>
  <si>
    <t>ՏԵԽՆԻԿԱԿԱՆ ՍՊԱՍԱՐԿՄԱՆ ԱՆՁՆԱԿԱԶՄ</t>
  </si>
  <si>
    <t>Վարորդ</t>
  </si>
  <si>
    <t>Հավաքարար</t>
  </si>
  <si>
    <t xml:space="preserve">Համայնքի ղեկավարի առաջին  տեղակալ </t>
  </si>
  <si>
    <t>ՎԱՐՉԱԿԱՆ  ՊԱՇՏՈՆՆԵՐ</t>
  </si>
  <si>
    <t>Ցանցային օպերատոր</t>
  </si>
  <si>
    <t>Գործավար</t>
  </si>
  <si>
    <t xml:space="preserve">Համայնքի ղեկավարի  տեղակալ </t>
  </si>
  <si>
    <t>ԸՆԴԱՄԵՆԸ</t>
  </si>
  <si>
    <t>Անասնաբույժ</t>
  </si>
  <si>
    <t>Աշխատավարձի չափը</t>
  </si>
  <si>
    <t>Վարչական ղեկավար /Քաջարանց/</t>
  </si>
  <si>
    <t>Վարչական ղեկավար /Նոր Աստղաբերդ/</t>
  </si>
  <si>
    <t>Վարչական ղեկավար /Լեռնաձոր/</t>
  </si>
  <si>
    <t>Վարչական ղեկավար /Գեղի/</t>
  </si>
  <si>
    <t>ԿՐԹՈՒԹՅԱՆ, ՄՇԱԿՈՒՅԹԻ,  ՍՊՈՐՏԻ, ԱՌՈՂՋԱՊԱՀՈՒԹՅԱՆ ԵՎ ՍՈՑԻԱԼԱԿԱՆ ԾՐԱԳՐԵՐԻ  ԲԱԺԻՆ</t>
  </si>
  <si>
    <t>Ցրիչ</t>
  </si>
  <si>
    <t xml:space="preserve">Տնտեսվար </t>
  </si>
  <si>
    <t>Լուսանկարիչ-օպերատոր</t>
  </si>
  <si>
    <t xml:space="preserve">Կաթսայատան բանվոր </t>
  </si>
  <si>
    <t xml:space="preserve">Անցակետի հսկիչ </t>
  </si>
  <si>
    <t>ԱՇԽԱՏԱԿԱԶՄ  (ԿԱՌՈՒՑՎԱԾՔԱՅԻՆ ՍՏՈՐԱԲԱԺԱՆՈՒՄՆԵՐԻ ՄԵՋ ՉՆԵՐԱՌՎԱԾ ՊԱՇՏՈՆՆԵՐ)</t>
  </si>
  <si>
    <t>ԸՆԴԱՄԵՆԸ ՀԱՄԱՅՆՔԱՅԻՆ ԾԱՌԱՅՈՂՆԵՐ</t>
  </si>
  <si>
    <t>Բնակավայրերի սեզոնային աշխատանքներ իրականացնող վարորոդ</t>
  </si>
  <si>
    <t>Պահակ</t>
  </si>
  <si>
    <t>ՖԻՆԱՆՍԱՏՆՏԵՍԱԿԱՆ ԵՎ ԵԿԱՄՈՒՏՆԵՐԻ ՀԱՇՎԱՌՄԱՆ  ԲԱԺԻՆ</t>
  </si>
  <si>
    <t>ՔԱՂԱՔԱՇԻՆՈՒԹՅԱՆ, ՀՈՂԻ ՎԵՐԱՀՍԿՈՂՈՒԹՅԱՆ ԿՈՄՈՒՆԱԼ ՏՆՏԵՍՈՒԹՅԱՆ, ՏՐԱՆՍՊՈՐՏԻ ԵՎ ՀԱՄԱՏԻՐՈՒԹՅՈՒՆՆԵՐԻ ՀԱՄԱԿԱՐԳՄԱՆ ԲԱԺԻՆ</t>
  </si>
  <si>
    <t>ԵԿԱՄՈՒՏՆԵՐԻ ՀԱՎԱՔԱԳՐՄԱՆ ԵՎ ՔԱՂԱՔԱՑԻՆԵՐԻ ՍՊԱՍԱՐԿՄԱՆ ԿԱԶՄԱԿԵՐՊՄԱՆ ԲԱԺԻՆ</t>
  </si>
  <si>
    <t>ԲՆԱՊԱՀՊԱՆՈՒԹՅԱՆ, ԳՅՈՒՂԱՏՆՏԵՍՈՒԹՅԱՆ ԵՎ ՏՆՏԵՍԱԿԱՆ ԶԱՐԳԱԶՄԱՆ ԾՐԱԳՐԵՐԻ ԲԱԺԻՆ</t>
  </si>
  <si>
    <t>Քաղաքաշինության և կապիտալ ծրագրերի պատասխանատու</t>
  </si>
  <si>
    <t>Աշխատողների քանակը - 69</t>
  </si>
  <si>
    <t xml:space="preserve">ՀԱՅԱՍՏԱՆԻ ՀԱՆՐԱՊԵՏՈՒԹՅԱՆ ՍՅՈՒՆԻՔԻ ՄԱՐԶԻ ՔԱՋԱՐԱՆԻ   ՀԱՄԱՅՆՔԱՊԵՏԱՐԱՆԻ  2023 ԹՎԱԿԱՆԻ ԱՇԽԱՏԱԿԱԶՄԻ  ԱՇԽԱՏԱԿԻՑՆԵՐԻ ԹՎԱՔԱՆԱԿԸ,  ՀԱՍՏԻՔԱՑՈՒՑԱԿԸ  ԵՎ  ՊԱՇՏՈՆԱՅԻՆ  ԴՐՈՒՅՔԱՉԱՓԵՐԸ </t>
  </si>
  <si>
    <t>ՀԱՄԱՅՆՔԻ ՂԵԿԱՎԱՐ՝                                   ՄԱՆՎԵԼ ՓԱՐԱՄԱԶՅԱՆ</t>
  </si>
  <si>
    <t>Հավելված 2
Հայաստանի Հանրապետության Սյունիքի մարզի Քաջարան համայնքի ավագանու 2022 թվականի  դեկտեմբերի  27 -ի  N  25-Ա որոշման</t>
  </si>
  <si>
    <t xml:space="preserve">Օժանդակ բանվոր </t>
  </si>
  <si>
    <t>Առաջատար մասնագետ/ՔԿԱԳ/</t>
  </si>
  <si>
    <t>Հաստիքացուցակը և պաշտոնային դրույքաչափերը` 14 809 000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</si>
</sst>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р_.;[Red]#,##0_р_."/>
    <numFmt numFmtId="165" formatCode="#,##0;[Red]#,##0"/>
    <numFmt numFmtId="166" formatCode="0.0"/>
  </numFmts>
  <fonts count="9" x14ac:knownFonts="1">
    <font>
      <sz val="10"/>
      <name val="Arial Cyr"/>
      <family val="2"/>
    </font>
    <font>
      <sz val="10"/>
      <color theme="1"/>
      <name val="GHEA Grapalat"/>
      <family val="3"/>
    </font>
    <font>
      <sz val="11"/>
      <color theme="1"/>
      <name val="GHEA Grapalat"/>
      <family val="3"/>
    </font>
    <font>
      <b/>
      <sz val="12"/>
      <color theme="1"/>
      <name val="GHEA Grapalat"/>
      <family val="3"/>
    </font>
    <font>
      <b/>
      <sz val="11"/>
      <color theme="1"/>
      <name val="GHEA Grapalat"/>
      <family val="3"/>
    </font>
    <font>
      <sz val="9"/>
      <color theme="1"/>
      <name val="GHEA Grapalat"/>
      <family val="3"/>
    </font>
    <font>
      <b/>
      <i/>
      <u/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9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 applyAlignment="1">
      <alignment horizontal="center" vertical="center" wrapText="1"/>
    </xf>
    <xf numFmtId="1" fontId="1" fillId="2" borderId="0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" fontId="4" fillId="2" borderId="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center" vertical="center" wrapText="1"/>
    </xf>
    <xf numFmtId="165" fontId="1" fillId="2" borderId="1" xfId="0" applyNumberFormat="1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166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left" vertical="center" wrapText="1"/>
    </xf>
    <xf numFmtId="3" fontId="2" fillId="2" borderId="0" xfId="0" applyNumberFormat="1" applyFont="1" applyFill="1" applyBorder="1" applyAlignment="1">
      <alignment horizontal="center" vertical="center" wrapText="1"/>
    </xf>
    <xf numFmtId="165" fontId="1" fillId="2" borderId="0" xfId="0" applyNumberFormat="1" applyFont="1" applyFill="1" applyBorder="1"/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49" fontId="1" fillId="2" borderId="0" xfId="0" applyNumberFormat="1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0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1" fillId="2" borderId="0" xfId="0" applyFont="1" applyFill="1" applyBorder="1" applyAlignment="1"/>
    <xf numFmtId="0" fontId="5" fillId="2" borderId="0" xfId="0" applyFont="1" applyFill="1" applyBorder="1" applyAlignment="1">
      <alignment horizontal="right"/>
    </xf>
    <xf numFmtId="0" fontId="8" fillId="2" borderId="3" xfId="0" applyFont="1" applyFill="1" applyBorder="1" applyAlignment="1">
      <alignment horizontal="center" vertical="center" textRotation="90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65" fontId="2" fillId="2" borderId="6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" fontId="4" fillId="2" borderId="6" xfId="0" applyNumberFormat="1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1" fontId="4" fillId="2" borderId="8" xfId="0" applyNumberFormat="1" applyFont="1" applyFill="1" applyBorder="1" applyAlignment="1">
      <alignment horizontal="center" vertical="center" wrapText="1"/>
    </xf>
    <xf numFmtId="1" fontId="4" fillId="2" borderId="9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165" fontId="4" fillId="2" borderId="5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center" vertical="center" textRotation="90" wrapText="1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6" xfId="0" applyFont="1" applyFill="1" applyBorder="1" applyAlignment="1">
      <alignment horizontal="center" vertical="center" textRotation="90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165" fontId="7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240"/>
  <sheetViews>
    <sheetView tabSelected="1" topLeftCell="A80" workbookViewId="0">
      <selection activeCell="C71" sqref="C71:C81"/>
    </sheetView>
  </sheetViews>
  <sheetFormatPr defaultRowHeight="16.5" x14ac:dyDescent="0.3"/>
  <cols>
    <col min="1" max="1" width="5.5703125" style="1" customWidth="1"/>
    <col min="2" max="2" width="53" style="2" customWidth="1"/>
    <col min="3" max="3" width="6.7109375" style="1" customWidth="1"/>
    <col min="4" max="4" width="12.7109375" style="5" customWidth="1"/>
    <col min="5" max="5" width="9.140625" style="4" hidden="1" customWidth="1"/>
    <col min="6" max="6" width="32.28515625" style="3" customWidth="1"/>
    <col min="7" max="7" width="19" style="3" customWidth="1"/>
    <col min="8" max="8" width="11.85546875" style="3" customWidth="1"/>
    <col min="9" max="9" width="11.5703125" style="3" customWidth="1"/>
    <col min="10" max="52" width="9.140625" style="3"/>
    <col min="53" max="16384" width="9.140625" style="4"/>
  </cols>
  <sheetData>
    <row r="1" spans="1:52" ht="34.5" customHeight="1" x14ac:dyDescent="0.25">
      <c r="D1" s="74" t="s">
        <v>53</v>
      </c>
      <c r="E1" s="74"/>
      <c r="F1" s="74"/>
    </row>
    <row r="2" spans="1:52" ht="27" customHeight="1" x14ac:dyDescent="0.25">
      <c r="D2" s="74"/>
      <c r="E2" s="74"/>
      <c r="F2" s="74"/>
    </row>
    <row r="3" spans="1:52" ht="38.25" customHeight="1" x14ac:dyDescent="0.3"/>
    <row r="4" spans="1:52" ht="17.25" customHeight="1" x14ac:dyDescent="0.25">
      <c r="D4" s="47"/>
      <c r="E4" s="47"/>
      <c r="F4" s="47"/>
    </row>
    <row r="5" spans="1:52" s="7" customFormat="1" ht="55.5" customHeight="1" x14ac:dyDescent="0.2">
      <c r="A5" s="75" t="s">
        <v>51</v>
      </c>
      <c r="B5" s="75"/>
      <c r="C5" s="75"/>
      <c r="D5" s="75"/>
      <c r="E5" s="75"/>
      <c r="F5" s="7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</row>
    <row r="6" spans="1:52" s="7" customFormat="1" ht="12" customHeight="1" x14ac:dyDescent="0.2">
      <c r="A6" s="48"/>
      <c r="B6" s="48"/>
      <c r="C6" s="48"/>
      <c r="D6" s="48"/>
      <c r="E6" s="48"/>
      <c r="F6" s="4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</row>
    <row r="7" spans="1:52" s="49" customFormat="1" ht="21.75" customHeight="1" x14ac:dyDescent="0.2">
      <c r="A7" s="49" t="s">
        <v>0</v>
      </c>
      <c r="B7" s="76" t="s">
        <v>50</v>
      </c>
      <c r="C7" s="76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</row>
    <row r="8" spans="1:52" s="49" customFormat="1" ht="21.75" customHeight="1" x14ac:dyDescent="0.2">
      <c r="A8" s="49" t="s">
        <v>1</v>
      </c>
      <c r="B8" s="76" t="s">
        <v>56</v>
      </c>
      <c r="C8" s="76"/>
      <c r="D8" s="76"/>
      <c r="E8" s="76"/>
      <c r="F8" s="76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</row>
    <row r="9" spans="1:52" ht="15" customHeight="1" thickBot="1" x14ac:dyDescent="0.3">
      <c r="A9" s="53"/>
      <c r="B9" s="41"/>
      <c r="C9" s="53"/>
      <c r="D9" s="54"/>
      <c r="E9" s="1"/>
    </row>
    <row r="10" spans="1:52" s="10" customFormat="1" ht="28.5" customHeight="1" x14ac:dyDescent="0.2">
      <c r="A10" s="77" t="s">
        <v>2</v>
      </c>
      <c r="B10" s="79" t="s">
        <v>3</v>
      </c>
      <c r="C10" s="81" t="s">
        <v>4</v>
      </c>
      <c r="D10" s="81" t="s">
        <v>5</v>
      </c>
      <c r="E10" s="55"/>
      <c r="F10" s="83" t="s">
        <v>30</v>
      </c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</row>
    <row r="11" spans="1:52" s="10" customFormat="1" ht="53.25" customHeight="1" x14ac:dyDescent="0.2">
      <c r="A11" s="78"/>
      <c r="B11" s="80"/>
      <c r="C11" s="82"/>
      <c r="D11" s="82"/>
      <c r="E11" s="52"/>
      <c r="F11" s="84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</row>
    <row r="12" spans="1:52" s="7" customFormat="1" ht="21" customHeight="1" x14ac:dyDescent="0.2">
      <c r="A12" s="56">
        <v>1</v>
      </c>
      <c r="B12" s="11">
        <v>2</v>
      </c>
      <c r="C12" s="11">
        <v>3</v>
      </c>
      <c r="D12" s="12">
        <v>4</v>
      </c>
      <c r="E12" s="11"/>
      <c r="F12" s="57">
        <v>5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</row>
    <row r="13" spans="1:52" s="7" customFormat="1" ht="36" customHeight="1" x14ac:dyDescent="0.2">
      <c r="A13" s="85" t="s">
        <v>6</v>
      </c>
      <c r="B13" s="86"/>
      <c r="C13" s="86"/>
      <c r="D13" s="86"/>
      <c r="E13" s="86"/>
      <c r="F13" s="87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</row>
    <row r="14" spans="1:52" s="7" customFormat="1" ht="30" customHeight="1" x14ac:dyDescent="0.2">
      <c r="A14" s="56">
        <v>1</v>
      </c>
      <c r="B14" s="13" t="s">
        <v>7</v>
      </c>
      <c r="C14" s="14">
        <v>1</v>
      </c>
      <c r="D14" s="15">
        <v>440000</v>
      </c>
      <c r="E14" s="11"/>
      <c r="F14" s="58">
        <f>+D14*C14</f>
        <v>440000</v>
      </c>
      <c r="G14" s="6"/>
      <c r="H14" s="17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</row>
    <row r="15" spans="1:52" s="7" customFormat="1" ht="30" customHeight="1" x14ac:dyDescent="0.2">
      <c r="A15" s="56">
        <v>2</v>
      </c>
      <c r="B15" s="13" t="s">
        <v>23</v>
      </c>
      <c r="C15" s="14">
        <v>1</v>
      </c>
      <c r="D15" s="16">
        <v>358000</v>
      </c>
      <c r="E15" s="11"/>
      <c r="F15" s="58">
        <f t="shared" ref="F15:F16" si="0">+D15*C15</f>
        <v>358000</v>
      </c>
      <c r="G15" s="6"/>
      <c r="H15" s="17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</row>
    <row r="16" spans="1:52" s="7" customFormat="1" ht="30" customHeight="1" x14ac:dyDescent="0.2">
      <c r="A16" s="56">
        <v>3</v>
      </c>
      <c r="B16" s="13" t="s">
        <v>27</v>
      </c>
      <c r="C16" s="14">
        <v>1</v>
      </c>
      <c r="D16" s="16">
        <v>358000</v>
      </c>
      <c r="E16" s="11"/>
      <c r="F16" s="58">
        <f t="shared" si="0"/>
        <v>358000</v>
      </c>
      <c r="G16" s="18"/>
      <c r="H16" s="17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</row>
    <row r="17" spans="1:52" s="24" customFormat="1" ht="30" customHeight="1" x14ac:dyDescent="0.2">
      <c r="A17" s="59"/>
      <c r="B17" s="19" t="s">
        <v>28</v>
      </c>
      <c r="C17" s="20">
        <f>SUM(C14:C16)</f>
        <v>3</v>
      </c>
      <c r="D17" s="20"/>
      <c r="E17" s="20">
        <f t="shared" ref="E17:F17" si="1">SUM(E14:E16)</f>
        <v>0</v>
      </c>
      <c r="F17" s="60">
        <f t="shared" si="1"/>
        <v>1156000</v>
      </c>
      <c r="G17" s="21"/>
      <c r="H17" s="22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</row>
    <row r="18" spans="1:52" s="24" customFormat="1" ht="43.5" customHeight="1" x14ac:dyDescent="0.2">
      <c r="A18" s="85" t="s">
        <v>8</v>
      </c>
      <c r="B18" s="86"/>
      <c r="C18" s="86"/>
      <c r="D18" s="86"/>
      <c r="E18" s="86"/>
      <c r="F18" s="87"/>
      <c r="G18" s="6"/>
      <c r="H18" s="17"/>
      <c r="I18" s="22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</row>
    <row r="19" spans="1:52" s="7" customFormat="1" ht="30" customHeight="1" x14ac:dyDescent="0.2">
      <c r="A19" s="56">
        <v>4</v>
      </c>
      <c r="B19" s="13" t="s">
        <v>9</v>
      </c>
      <c r="C19" s="14">
        <v>2</v>
      </c>
      <c r="D19" s="16">
        <v>315000</v>
      </c>
      <c r="E19" s="11"/>
      <c r="F19" s="58">
        <f>+D19*C19</f>
        <v>630000</v>
      </c>
      <c r="G19" s="6"/>
      <c r="H19" s="17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</row>
    <row r="20" spans="1:52" s="7" customFormat="1" ht="30" customHeight="1" x14ac:dyDescent="0.2">
      <c r="A20" s="56">
        <v>5</v>
      </c>
      <c r="B20" s="13" t="s">
        <v>10</v>
      </c>
      <c r="C20" s="14">
        <v>1</v>
      </c>
      <c r="D20" s="16">
        <v>260000</v>
      </c>
      <c r="E20" s="11"/>
      <c r="F20" s="58">
        <f t="shared" ref="F20:F21" si="2">+D20*C20</f>
        <v>260000</v>
      </c>
      <c r="G20" s="6"/>
      <c r="H20" s="17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</row>
    <row r="21" spans="1:52" s="7" customFormat="1" ht="30" customHeight="1" x14ac:dyDescent="0.2">
      <c r="A21" s="56">
        <v>6</v>
      </c>
      <c r="B21" s="13" t="s">
        <v>11</v>
      </c>
      <c r="C21" s="14">
        <v>1</v>
      </c>
      <c r="D21" s="16">
        <v>300000</v>
      </c>
      <c r="E21" s="25"/>
      <c r="F21" s="58">
        <f t="shared" si="2"/>
        <v>300000</v>
      </c>
      <c r="G21" s="6"/>
      <c r="H21" s="17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</row>
    <row r="22" spans="1:52" s="24" customFormat="1" ht="30" customHeight="1" x14ac:dyDescent="0.2">
      <c r="A22" s="59"/>
      <c r="B22" s="19" t="s">
        <v>28</v>
      </c>
      <c r="C22" s="20">
        <f>SUM(C19:C21)</f>
        <v>4</v>
      </c>
      <c r="D22" s="20"/>
      <c r="E22" s="20">
        <f>SUM(E20:E21)</f>
        <v>0</v>
      </c>
      <c r="F22" s="60">
        <f>SUM(F19:F21)</f>
        <v>1190000</v>
      </c>
      <c r="G22" s="21"/>
      <c r="H22" s="22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</row>
    <row r="23" spans="1:52" s="24" customFormat="1" ht="30" customHeight="1" x14ac:dyDescent="0.2">
      <c r="A23" s="85" t="s">
        <v>24</v>
      </c>
      <c r="B23" s="86"/>
      <c r="C23" s="86"/>
      <c r="D23" s="86"/>
      <c r="E23" s="86"/>
      <c r="F23" s="87"/>
      <c r="G23" s="6"/>
      <c r="H23" s="17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</row>
    <row r="24" spans="1:52" s="7" customFormat="1" ht="39.75" customHeight="1" x14ac:dyDescent="0.2">
      <c r="A24" s="56">
        <v>7</v>
      </c>
      <c r="B24" s="13" t="s">
        <v>31</v>
      </c>
      <c r="C24" s="14">
        <v>1</v>
      </c>
      <c r="D24" s="16">
        <v>200000</v>
      </c>
      <c r="E24" s="11"/>
      <c r="F24" s="58">
        <f>+C24*D24</f>
        <v>200000</v>
      </c>
      <c r="G24" s="6"/>
      <c r="H24" s="17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</row>
    <row r="25" spans="1:52" s="7" customFormat="1" ht="28.5" customHeight="1" x14ac:dyDescent="0.2">
      <c r="A25" s="56">
        <v>8</v>
      </c>
      <c r="B25" s="13" t="s">
        <v>32</v>
      </c>
      <c r="C25" s="14">
        <v>1</v>
      </c>
      <c r="D25" s="16">
        <v>200000</v>
      </c>
      <c r="E25" s="11"/>
      <c r="F25" s="58">
        <f t="shared" ref="F25:F27" si="3">+C25*D25</f>
        <v>200000</v>
      </c>
      <c r="G25" s="6"/>
      <c r="H25" s="1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</row>
    <row r="26" spans="1:52" s="7" customFormat="1" ht="33.75" customHeight="1" x14ac:dyDescent="0.2">
      <c r="A26" s="56">
        <v>9</v>
      </c>
      <c r="B26" s="13" t="s">
        <v>34</v>
      </c>
      <c r="C26" s="14">
        <v>1</v>
      </c>
      <c r="D26" s="16">
        <v>250000</v>
      </c>
      <c r="E26" s="25"/>
      <c r="F26" s="58">
        <f t="shared" si="3"/>
        <v>250000</v>
      </c>
      <c r="G26" s="18"/>
      <c r="H26" s="17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</row>
    <row r="27" spans="1:52" s="7" customFormat="1" ht="33.75" customHeight="1" x14ac:dyDescent="0.2">
      <c r="A27" s="56">
        <v>10</v>
      </c>
      <c r="B27" s="13" t="s">
        <v>33</v>
      </c>
      <c r="C27" s="14">
        <v>1</v>
      </c>
      <c r="D27" s="16">
        <v>250000</v>
      </c>
      <c r="E27" s="25"/>
      <c r="F27" s="58">
        <f t="shared" si="3"/>
        <v>250000</v>
      </c>
      <c r="G27" s="18"/>
      <c r="H27" s="17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</row>
    <row r="28" spans="1:52" s="24" customFormat="1" ht="30" customHeight="1" x14ac:dyDescent="0.2">
      <c r="A28" s="59"/>
      <c r="B28" s="19" t="s">
        <v>28</v>
      </c>
      <c r="C28" s="20">
        <f>SUM(C24:C27)</f>
        <v>4</v>
      </c>
      <c r="D28" s="20"/>
      <c r="E28" s="20">
        <f t="shared" ref="E28" si="4">SUM(E24:E26)</f>
        <v>0</v>
      </c>
      <c r="F28" s="60">
        <f>SUM(F24:F27)</f>
        <v>900000</v>
      </c>
      <c r="G28" s="21"/>
      <c r="H28" s="22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</row>
    <row r="29" spans="1:52" s="24" customFormat="1" ht="30" customHeight="1" x14ac:dyDescent="0.2">
      <c r="A29" s="85" t="s">
        <v>12</v>
      </c>
      <c r="B29" s="86"/>
      <c r="C29" s="86"/>
      <c r="D29" s="86"/>
      <c r="E29" s="86"/>
      <c r="F29" s="87"/>
      <c r="G29" s="6"/>
      <c r="H29" s="17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</row>
    <row r="30" spans="1:52" s="7" customFormat="1" ht="30" customHeight="1" x14ac:dyDescent="0.2">
      <c r="A30" s="61">
        <v>11</v>
      </c>
      <c r="B30" s="27" t="s">
        <v>13</v>
      </c>
      <c r="C30" s="26">
        <v>1</v>
      </c>
      <c r="D30" s="16">
        <v>350000</v>
      </c>
      <c r="E30" s="11"/>
      <c r="F30" s="58">
        <f>+C30*D30</f>
        <v>350000</v>
      </c>
      <c r="G30" s="17"/>
      <c r="H30" s="17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  <c r="AZ30" s="6"/>
    </row>
    <row r="31" spans="1:52" s="7" customFormat="1" ht="30" customHeight="1" x14ac:dyDescent="0.2">
      <c r="A31" s="88" t="s">
        <v>41</v>
      </c>
      <c r="B31" s="89"/>
      <c r="C31" s="89"/>
      <c r="D31" s="89"/>
      <c r="E31" s="89"/>
      <c r="F31" s="90"/>
      <c r="G31" s="17"/>
      <c r="H31" s="1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  <c r="AZ31" s="6"/>
    </row>
    <row r="32" spans="1:52" s="7" customFormat="1" ht="30" customHeight="1" x14ac:dyDescent="0.2">
      <c r="A32" s="61">
        <v>12</v>
      </c>
      <c r="B32" s="27" t="s">
        <v>15</v>
      </c>
      <c r="C32" s="26">
        <v>1</v>
      </c>
      <c r="D32" s="16">
        <v>270000</v>
      </c>
      <c r="E32" s="11"/>
      <c r="F32" s="58">
        <f>C32*D32</f>
        <v>270000</v>
      </c>
      <c r="G32" s="17"/>
      <c r="H32" s="1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  <c r="AZ32" s="6"/>
    </row>
    <row r="33" spans="1:52" s="7" customFormat="1" ht="30" customHeight="1" x14ac:dyDescent="0.2">
      <c r="A33" s="61">
        <v>13</v>
      </c>
      <c r="B33" s="27" t="s">
        <v>15</v>
      </c>
      <c r="C33" s="26">
        <v>1</v>
      </c>
      <c r="D33" s="16">
        <v>270000</v>
      </c>
      <c r="E33" s="11"/>
      <c r="F33" s="58">
        <f t="shared" ref="F33:F35" si="5">C33*D33</f>
        <v>270000</v>
      </c>
      <c r="G33" s="17"/>
      <c r="H33" s="17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  <c r="AZ33" s="6"/>
    </row>
    <row r="34" spans="1:52" s="7" customFormat="1" ht="42" customHeight="1" x14ac:dyDescent="0.2">
      <c r="A34" s="61">
        <v>14</v>
      </c>
      <c r="B34" s="27" t="s">
        <v>16</v>
      </c>
      <c r="C34" s="26">
        <v>3</v>
      </c>
      <c r="D34" s="16">
        <v>168000</v>
      </c>
      <c r="E34" s="11"/>
      <c r="F34" s="58">
        <f t="shared" si="5"/>
        <v>504000</v>
      </c>
      <c r="G34" s="17"/>
      <c r="H34" s="17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</row>
    <row r="35" spans="1:52" s="7" customFormat="1" ht="42" customHeight="1" x14ac:dyDescent="0.2">
      <c r="A35" s="61">
        <v>15</v>
      </c>
      <c r="B35" s="27" t="s">
        <v>55</v>
      </c>
      <c r="C35" s="26">
        <v>1</v>
      </c>
      <c r="D35" s="16">
        <v>168000</v>
      </c>
      <c r="E35" s="11"/>
      <c r="F35" s="58">
        <f t="shared" si="5"/>
        <v>168000</v>
      </c>
      <c r="G35" s="17"/>
      <c r="H35" s="17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</row>
    <row r="36" spans="1:52" s="29" customFormat="1" ht="30" customHeight="1" x14ac:dyDescent="0.2">
      <c r="A36" s="62"/>
      <c r="B36" s="19" t="s">
        <v>28</v>
      </c>
      <c r="C36" s="45">
        <f>SUM(C32:C35)</f>
        <v>6</v>
      </c>
      <c r="D36" s="51"/>
      <c r="E36" s="30"/>
      <c r="F36" s="60">
        <f>SUM(F32:F35)</f>
        <v>1212000</v>
      </c>
      <c r="G36" s="46"/>
      <c r="H36" s="46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</row>
    <row r="37" spans="1:52" s="7" customFormat="1" ht="30" customHeight="1" x14ac:dyDescent="0.2">
      <c r="A37" s="71" t="s">
        <v>45</v>
      </c>
      <c r="B37" s="72"/>
      <c r="C37" s="72"/>
      <c r="D37" s="72"/>
      <c r="E37" s="72"/>
      <c r="F37" s="73"/>
      <c r="G37" s="6"/>
      <c r="H37" s="17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  <c r="AZ37" s="6"/>
    </row>
    <row r="38" spans="1:52" s="7" customFormat="1" ht="30" customHeight="1" x14ac:dyDescent="0.2">
      <c r="A38" s="61">
        <v>16</v>
      </c>
      <c r="B38" s="27" t="s">
        <v>14</v>
      </c>
      <c r="C38" s="26">
        <v>1</v>
      </c>
      <c r="D38" s="16">
        <v>315000</v>
      </c>
      <c r="E38" s="16"/>
      <c r="F38" s="58">
        <f>+C38*D38</f>
        <v>315000</v>
      </c>
      <c r="G38" s="6"/>
      <c r="H38" s="1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  <c r="AZ38" s="6"/>
    </row>
    <row r="39" spans="1:52" s="29" customFormat="1" ht="44.25" customHeight="1" x14ac:dyDescent="0.2">
      <c r="A39" s="61">
        <v>17</v>
      </c>
      <c r="B39" s="27" t="s">
        <v>15</v>
      </c>
      <c r="C39" s="26">
        <v>3</v>
      </c>
      <c r="D39" s="16">
        <v>270000</v>
      </c>
      <c r="E39" s="16"/>
      <c r="F39" s="58">
        <f t="shared" ref="F39:F40" si="6">+C39*D39</f>
        <v>810000</v>
      </c>
      <c r="G39" s="6"/>
      <c r="H39" s="17"/>
      <c r="I39" s="28"/>
      <c r="J39" s="28"/>
      <c r="K39" s="28"/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</row>
    <row r="40" spans="1:52" s="7" customFormat="1" ht="30" customHeight="1" x14ac:dyDescent="0.2">
      <c r="A40" s="61">
        <v>18</v>
      </c>
      <c r="B40" s="27" t="s">
        <v>16</v>
      </c>
      <c r="C40" s="26">
        <v>1</v>
      </c>
      <c r="D40" s="16">
        <v>168000</v>
      </c>
      <c r="E40" s="16"/>
      <c r="F40" s="58">
        <f t="shared" si="6"/>
        <v>168000</v>
      </c>
      <c r="G40" s="6"/>
      <c r="H40" s="17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</row>
    <row r="41" spans="1:52" s="24" customFormat="1" ht="30" customHeight="1" x14ac:dyDescent="0.2">
      <c r="A41" s="59"/>
      <c r="B41" s="19" t="s">
        <v>28</v>
      </c>
      <c r="C41" s="20">
        <f>SUM(C38:C40)</f>
        <v>5</v>
      </c>
      <c r="D41" s="20"/>
      <c r="E41" s="20" t="e">
        <f>+E38+#REF!+E39+E40+#REF!</f>
        <v>#REF!</v>
      </c>
      <c r="F41" s="60">
        <f>SUM(F38:F40)</f>
        <v>1293000</v>
      </c>
      <c r="G41" s="21"/>
      <c r="H41" s="22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3"/>
      <c r="AJ41" s="23"/>
      <c r="AK41" s="23"/>
      <c r="AL41" s="23"/>
      <c r="AM41" s="23"/>
      <c r="AN41" s="23"/>
      <c r="AO41" s="23"/>
      <c r="AP41" s="23"/>
      <c r="AQ41" s="23"/>
      <c r="AR41" s="23"/>
      <c r="AS41" s="23"/>
      <c r="AT41" s="23"/>
      <c r="AU41" s="23"/>
      <c r="AV41" s="23"/>
      <c r="AW41" s="23"/>
      <c r="AX41" s="23"/>
      <c r="AY41" s="23"/>
      <c r="AZ41" s="23"/>
    </row>
    <row r="42" spans="1:52" s="7" customFormat="1" ht="41.25" customHeight="1" x14ac:dyDescent="0.2">
      <c r="A42" s="71" t="s">
        <v>46</v>
      </c>
      <c r="B42" s="72"/>
      <c r="C42" s="72"/>
      <c r="D42" s="72"/>
      <c r="E42" s="72"/>
      <c r="F42" s="73"/>
      <c r="G42" s="6"/>
      <c r="H42" s="17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  <c r="AZ42" s="6"/>
    </row>
    <row r="43" spans="1:52" s="7" customFormat="1" ht="30" customHeight="1" x14ac:dyDescent="0.2">
      <c r="A43" s="61">
        <v>19</v>
      </c>
      <c r="B43" s="27" t="s">
        <v>14</v>
      </c>
      <c r="C43" s="26">
        <v>1</v>
      </c>
      <c r="D43" s="16">
        <v>315000</v>
      </c>
      <c r="E43" s="11"/>
      <c r="F43" s="58">
        <f>+C43*D43</f>
        <v>315000</v>
      </c>
      <c r="G43" s="6"/>
      <c r="H43" s="17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</row>
    <row r="44" spans="1:52" s="29" customFormat="1" ht="49.5" customHeight="1" x14ac:dyDescent="0.2">
      <c r="A44" s="61">
        <v>20</v>
      </c>
      <c r="B44" s="27" t="s">
        <v>15</v>
      </c>
      <c r="C44" s="26">
        <v>3</v>
      </c>
      <c r="D44" s="16">
        <v>270000</v>
      </c>
      <c r="E44" s="30"/>
      <c r="F44" s="58">
        <f t="shared" ref="F44:F45" si="7">+C44*D44</f>
        <v>810000</v>
      </c>
      <c r="G44" s="6"/>
      <c r="H44" s="17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</row>
    <row r="45" spans="1:52" s="29" customFormat="1" ht="56.25" customHeight="1" x14ac:dyDescent="0.2">
      <c r="A45" s="61">
        <v>21</v>
      </c>
      <c r="B45" s="27" t="s">
        <v>16</v>
      </c>
      <c r="C45" s="26">
        <v>4</v>
      </c>
      <c r="D45" s="16">
        <v>168000</v>
      </c>
      <c r="E45" s="30"/>
      <c r="F45" s="58">
        <f t="shared" si="7"/>
        <v>672000</v>
      </c>
      <c r="G45" s="6"/>
      <c r="H45" s="17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</row>
    <row r="46" spans="1:52" s="24" customFormat="1" ht="30" customHeight="1" x14ac:dyDescent="0.2">
      <c r="A46" s="59"/>
      <c r="B46" s="19" t="s">
        <v>28</v>
      </c>
      <c r="C46" s="20">
        <f>SUM(C43:C45)</f>
        <v>8</v>
      </c>
      <c r="D46" s="20"/>
      <c r="E46" s="20" t="e">
        <f>+E43+#REF!+E44+#REF!+#REF!+E45+#REF!</f>
        <v>#REF!</v>
      </c>
      <c r="F46" s="60">
        <f>SUM(F43:F45)</f>
        <v>1797000</v>
      </c>
      <c r="G46" s="21"/>
      <c r="H46" s="22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3"/>
      <c r="AJ46" s="23"/>
      <c r="AK46" s="23"/>
      <c r="AL46" s="23"/>
      <c r="AM46" s="23"/>
      <c r="AN46" s="23"/>
      <c r="AO46" s="23"/>
      <c r="AP46" s="23"/>
      <c r="AQ46" s="23"/>
      <c r="AR46" s="23"/>
      <c r="AS46" s="23"/>
      <c r="AT46" s="23"/>
      <c r="AU46" s="23"/>
      <c r="AV46" s="23"/>
      <c r="AW46" s="23"/>
      <c r="AX46" s="23"/>
      <c r="AY46" s="23"/>
      <c r="AZ46" s="23"/>
    </row>
    <row r="47" spans="1:52" s="32" customFormat="1" ht="39" customHeight="1" x14ac:dyDescent="0.2">
      <c r="A47" s="71" t="s">
        <v>47</v>
      </c>
      <c r="B47" s="72"/>
      <c r="C47" s="72"/>
      <c r="D47" s="72"/>
      <c r="E47" s="72"/>
      <c r="F47" s="73"/>
      <c r="G47" s="6"/>
      <c r="H47" s="17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31"/>
      <c r="AJ47" s="31"/>
      <c r="AK47" s="31"/>
      <c r="AL47" s="31"/>
      <c r="AM47" s="31"/>
      <c r="AN47" s="31"/>
      <c r="AO47" s="31"/>
      <c r="AP47" s="31"/>
      <c r="AQ47" s="31"/>
      <c r="AR47" s="31"/>
      <c r="AS47" s="31"/>
      <c r="AT47" s="31"/>
      <c r="AU47" s="31"/>
      <c r="AV47" s="31"/>
      <c r="AW47" s="31"/>
      <c r="AX47" s="31"/>
      <c r="AY47" s="31"/>
      <c r="AZ47" s="31"/>
    </row>
    <row r="48" spans="1:52" s="7" customFormat="1" ht="30" customHeight="1" x14ac:dyDescent="0.2">
      <c r="A48" s="61">
        <v>22</v>
      </c>
      <c r="B48" s="27" t="s">
        <v>14</v>
      </c>
      <c r="C48" s="26">
        <v>1</v>
      </c>
      <c r="D48" s="16">
        <v>315000</v>
      </c>
      <c r="E48" s="11"/>
      <c r="F48" s="58">
        <f>+C48*D48</f>
        <v>315000</v>
      </c>
      <c r="G48" s="6"/>
      <c r="H48" s="17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  <c r="AZ48" s="6"/>
    </row>
    <row r="49" spans="1:52" s="29" customFormat="1" ht="30" customHeight="1" x14ac:dyDescent="0.2">
      <c r="A49" s="61">
        <v>23</v>
      </c>
      <c r="B49" s="27" t="s">
        <v>15</v>
      </c>
      <c r="C49" s="26">
        <v>2</v>
      </c>
      <c r="D49" s="16">
        <v>270000</v>
      </c>
      <c r="E49" s="30"/>
      <c r="F49" s="58">
        <f t="shared" ref="F49:F51" si="8">+C49*D49</f>
        <v>540000</v>
      </c>
      <c r="G49" s="6"/>
      <c r="H49" s="17"/>
      <c r="I49" s="28"/>
      <c r="J49" s="28"/>
      <c r="K49" s="28"/>
      <c r="L49" s="28"/>
      <c r="M49" s="28"/>
      <c r="N49" s="28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</row>
    <row r="50" spans="1:52" s="29" customFormat="1" ht="30" customHeight="1" x14ac:dyDescent="0.2">
      <c r="A50" s="61">
        <v>24</v>
      </c>
      <c r="B50" s="27" t="s">
        <v>16</v>
      </c>
      <c r="C50" s="26">
        <v>3</v>
      </c>
      <c r="D50" s="16">
        <v>168000</v>
      </c>
      <c r="E50" s="30"/>
      <c r="F50" s="58">
        <f t="shared" si="8"/>
        <v>504000</v>
      </c>
      <c r="G50" s="6"/>
      <c r="H50" s="17"/>
      <c r="I50" s="28"/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</row>
    <row r="51" spans="1:52" s="7" customFormat="1" ht="30" customHeight="1" x14ac:dyDescent="0.2">
      <c r="A51" s="61">
        <v>25</v>
      </c>
      <c r="B51" s="27" t="s">
        <v>17</v>
      </c>
      <c r="C51" s="26">
        <v>4</v>
      </c>
      <c r="D51" s="16">
        <v>138000</v>
      </c>
      <c r="E51" s="11"/>
      <c r="F51" s="58">
        <f t="shared" si="8"/>
        <v>552000</v>
      </c>
      <c r="G51" s="6"/>
      <c r="H51" s="17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</row>
    <row r="52" spans="1:52" s="24" customFormat="1" ht="39" customHeight="1" x14ac:dyDescent="0.2">
      <c r="A52" s="59"/>
      <c r="B52" s="19" t="s">
        <v>28</v>
      </c>
      <c r="C52" s="20">
        <f>SUM(C48:C51)</f>
        <v>10</v>
      </c>
      <c r="D52" s="20"/>
      <c r="E52" s="20" t="e">
        <f>+E48+#REF!+E49+E50+E51</f>
        <v>#REF!</v>
      </c>
      <c r="F52" s="60">
        <f>SUM(F48:F51)</f>
        <v>1911000</v>
      </c>
      <c r="G52" s="21"/>
      <c r="H52" s="22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23"/>
      <c r="AK52" s="23"/>
      <c r="AL52" s="23"/>
      <c r="AM52" s="23"/>
      <c r="AN52" s="23"/>
      <c r="AO52" s="23"/>
      <c r="AP52" s="23"/>
      <c r="AQ52" s="23"/>
      <c r="AR52" s="23"/>
      <c r="AS52" s="23"/>
      <c r="AT52" s="23"/>
      <c r="AU52" s="23"/>
      <c r="AV52" s="23"/>
      <c r="AW52" s="23"/>
      <c r="AX52" s="23"/>
      <c r="AY52" s="23"/>
      <c r="AZ52" s="23"/>
    </row>
    <row r="53" spans="1:52" s="6" customFormat="1" ht="39.75" customHeight="1" x14ac:dyDescent="0.2">
      <c r="A53" s="71" t="s">
        <v>48</v>
      </c>
      <c r="B53" s="72"/>
      <c r="C53" s="72"/>
      <c r="D53" s="72"/>
      <c r="E53" s="72"/>
      <c r="F53" s="73"/>
      <c r="H53" s="17"/>
    </row>
    <row r="54" spans="1:52" s="29" customFormat="1" ht="30" customHeight="1" x14ac:dyDescent="0.2">
      <c r="A54" s="61">
        <v>26</v>
      </c>
      <c r="B54" s="27" t="s">
        <v>14</v>
      </c>
      <c r="C54" s="26">
        <v>1</v>
      </c>
      <c r="D54" s="16">
        <v>315000</v>
      </c>
      <c r="E54" s="30"/>
      <c r="F54" s="58">
        <f>+C54*D54</f>
        <v>315000</v>
      </c>
      <c r="G54" s="6"/>
      <c r="H54" s="17"/>
      <c r="I54" s="28"/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</row>
    <row r="55" spans="1:52" s="29" customFormat="1" ht="30" customHeight="1" x14ac:dyDescent="0.2">
      <c r="A55" s="61">
        <v>27</v>
      </c>
      <c r="B55" s="27" t="s">
        <v>15</v>
      </c>
      <c r="C55" s="26">
        <v>2</v>
      </c>
      <c r="D55" s="16">
        <v>270000</v>
      </c>
      <c r="E55" s="30"/>
      <c r="F55" s="58">
        <f t="shared" ref="F55:F56" si="9">+C55*D55</f>
        <v>540000</v>
      </c>
      <c r="G55" s="6"/>
      <c r="H55" s="17"/>
      <c r="I55" s="28"/>
      <c r="J55" s="28"/>
      <c r="K55" s="28"/>
      <c r="L55" s="28"/>
      <c r="M55" s="28"/>
      <c r="N55" s="28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  <c r="AP55" s="28"/>
      <c r="AQ55" s="28"/>
      <c r="AR55" s="28"/>
      <c r="AS55" s="28"/>
      <c r="AT55" s="28"/>
      <c r="AU55" s="28"/>
      <c r="AV55" s="28"/>
      <c r="AW55" s="28"/>
      <c r="AX55" s="28"/>
      <c r="AY55" s="28"/>
      <c r="AZ55" s="28"/>
    </row>
    <row r="56" spans="1:52" s="29" customFormat="1" ht="30" customHeight="1" x14ac:dyDescent="0.2">
      <c r="A56" s="61">
        <v>28</v>
      </c>
      <c r="B56" s="27" t="s">
        <v>16</v>
      </c>
      <c r="C56" s="26">
        <v>2</v>
      </c>
      <c r="D56" s="16">
        <v>168000</v>
      </c>
      <c r="E56" s="30"/>
      <c r="F56" s="58">
        <f t="shared" si="9"/>
        <v>336000</v>
      </c>
      <c r="G56" s="6"/>
      <c r="H56" s="17"/>
      <c r="I56" s="28"/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</row>
    <row r="57" spans="1:52" s="24" customFormat="1" ht="30" customHeight="1" x14ac:dyDescent="0.2">
      <c r="A57" s="59"/>
      <c r="B57" s="19" t="s">
        <v>28</v>
      </c>
      <c r="C57" s="20">
        <f>+C54+C55+C56</f>
        <v>5</v>
      </c>
      <c r="D57" s="20"/>
      <c r="E57" s="20">
        <f t="shared" ref="E57:F57" si="10">+E54+E55+E56</f>
        <v>0</v>
      </c>
      <c r="F57" s="60">
        <f t="shared" si="10"/>
        <v>1191000</v>
      </c>
      <c r="G57" s="21"/>
      <c r="H57" s="22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23"/>
      <c r="AK57" s="23"/>
      <c r="AL57" s="23"/>
      <c r="AM57" s="23"/>
      <c r="AN57" s="23"/>
      <c r="AO57" s="23"/>
      <c r="AP57" s="23"/>
      <c r="AQ57" s="23"/>
      <c r="AR57" s="23"/>
      <c r="AS57" s="23"/>
      <c r="AT57" s="23"/>
      <c r="AU57" s="23"/>
      <c r="AV57" s="23"/>
      <c r="AW57" s="23"/>
      <c r="AX57" s="23"/>
      <c r="AY57" s="23"/>
      <c r="AZ57" s="23"/>
    </row>
    <row r="58" spans="1:52" s="7" customFormat="1" ht="48" customHeight="1" x14ac:dyDescent="0.2">
      <c r="A58" s="71" t="s">
        <v>35</v>
      </c>
      <c r="B58" s="72"/>
      <c r="C58" s="72"/>
      <c r="D58" s="72"/>
      <c r="E58" s="72"/>
      <c r="F58" s="73"/>
      <c r="G58" s="6"/>
      <c r="H58" s="17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  <c r="AZ58" s="6"/>
    </row>
    <row r="59" spans="1:52" s="29" customFormat="1" ht="30" customHeight="1" x14ac:dyDescent="0.2">
      <c r="A59" s="61">
        <v>29</v>
      </c>
      <c r="B59" s="27" t="s">
        <v>14</v>
      </c>
      <c r="C59" s="26">
        <v>1</v>
      </c>
      <c r="D59" s="16">
        <v>315000</v>
      </c>
      <c r="E59" s="30"/>
      <c r="F59" s="58">
        <f>+C59*D59</f>
        <v>315000</v>
      </c>
      <c r="G59" s="6"/>
      <c r="H59" s="17"/>
      <c r="I59" s="28"/>
      <c r="J59" s="28"/>
      <c r="K59" s="28"/>
      <c r="L59" s="28"/>
      <c r="M59" s="28"/>
      <c r="N59" s="28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  <c r="AP59" s="28"/>
      <c r="AQ59" s="28"/>
      <c r="AR59" s="28"/>
      <c r="AS59" s="28"/>
      <c r="AT59" s="28"/>
      <c r="AU59" s="28"/>
      <c r="AV59" s="28"/>
      <c r="AW59" s="28"/>
      <c r="AX59" s="28"/>
      <c r="AY59" s="28"/>
      <c r="AZ59" s="28"/>
    </row>
    <row r="60" spans="1:52" s="29" customFormat="1" ht="30" customHeight="1" x14ac:dyDescent="0.2">
      <c r="A60" s="61">
        <v>30</v>
      </c>
      <c r="B60" s="27" t="s">
        <v>15</v>
      </c>
      <c r="C60" s="26">
        <v>2</v>
      </c>
      <c r="D60" s="16">
        <v>270000</v>
      </c>
      <c r="E60" s="30"/>
      <c r="F60" s="58">
        <f t="shared" ref="F60:F61" si="11">+C60*D60</f>
        <v>540000</v>
      </c>
      <c r="G60" s="6"/>
      <c r="H60" s="17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</row>
    <row r="61" spans="1:52" s="11" customFormat="1" ht="48.75" customHeight="1" x14ac:dyDescent="0.2">
      <c r="A61" s="61">
        <v>31</v>
      </c>
      <c r="B61" s="27" t="s">
        <v>18</v>
      </c>
      <c r="C61" s="26">
        <v>3</v>
      </c>
      <c r="D61" s="16">
        <v>168000</v>
      </c>
      <c r="F61" s="58">
        <f t="shared" si="11"/>
        <v>504000</v>
      </c>
      <c r="G61" s="6"/>
      <c r="H61" s="17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  <c r="AW61" s="6"/>
      <c r="AX61" s="6"/>
      <c r="AY61" s="6"/>
      <c r="AZ61" s="6"/>
    </row>
    <row r="62" spans="1:52" s="24" customFormat="1" ht="30" customHeight="1" x14ac:dyDescent="0.2">
      <c r="A62" s="59"/>
      <c r="B62" s="19" t="s">
        <v>28</v>
      </c>
      <c r="C62" s="20">
        <f>SUM(C59:C61)</f>
        <v>6</v>
      </c>
      <c r="D62" s="20"/>
      <c r="E62" s="20" t="e">
        <f>+E59+E60+E61+#REF!</f>
        <v>#REF!</v>
      </c>
      <c r="F62" s="60">
        <f>SUM(F59:F61)</f>
        <v>1359000</v>
      </c>
      <c r="G62" s="21"/>
      <c r="H62" s="22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</row>
    <row r="63" spans="1:52" s="24" customFormat="1" ht="30" customHeight="1" x14ac:dyDescent="0.2">
      <c r="A63" s="59"/>
      <c r="B63" s="19" t="s">
        <v>42</v>
      </c>
      <c r="C63" s="20">
        <f>C30+C36+C41+C46+C52+C57+C62</f>
        <v>41</v>
      </c>
      <c r="D63" s="20"/>
      <c r="E63" s="20" t="e">
        <f>E30+E36+E41+E46+E52+E57+E62</f>
        <v>#REF!</v>
      </c>
      <c r="F63" s="63">
        <f>F30+F36+F41+F46+F52+F57+F62</f>
        <v>9113000</v>
      </c>
      <c r="G63" s="21"/>
      <c r="H63" s="22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</row>
    <row r="64" spans="1:52" s="33" customFormat="1" ht="30" customHeight="1" x14ac:dyDescent="0.2">
      <c r="A64" s="71" t="s">
        <v>19</v>
      </c>
      <c r="B64" s="72"/>
      <c r="C64" s="72"/>
      <c r="D64" s="72"/>
      <c r="E64" s="72"/>
      <c r="F64" s="73"/>
      <c r="G64" s="6"/>
      <c r="H64" s="17"/>
      <c r="I64" s="50"/>
      <c r="J64" s="50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</row>
    <row r="65" spans="1:52" s="7" customFormat="1" ht="41.25" customHeight="1" x14ac:dyDescent="0.2">
      <c r="A65" s="56">
        <v>32</v>
      </c>
      <c r="B65" s="13" t="s">
        <v>49</v>
      </c>
      <c r="C65" s="14">
        <v>1</v>
      </c>
      <c r="D65" s="16">
        <v>315000</v>
      </c>
      <c r="E65" s="34"/>
      <c r="F65" s="58">
        <f>+C65*D65</f>
        <v>315000</v>
      </c>
      <c r="G65" s="18"/>
      <c r="H65" s="17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</row>
    <row r="66" spans="1:52" s="7" customFormat="1" ht="32.25" customHeight="1" x14ac:dyDescent="0.2">
      <c r="A66" s="56">
        <v>33</v>
      </c>
      <c r="B66" s="13" t="s">
        <v>43</v>
      </c>
      <c r="C66" s="14">
        <v>1</v>
      </c>
      <c r="D66" s="16">
        <v>135000</v>
      </c>
      <c r="E66" s="34"/>
      <c r="F66" s="58">
        <f t="shared" ref="F66:F68" si="12">+C66*D66</f>
        <v>135000</v>
      </c>
      <c r="G66" s="6"/>
      <c r="H66" s="17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</row>
    <row r="67" spans="1:52" s="7" customFormat="1" ht="34.5" customHeight="1" x14ac:dyDescent="0.2">
      <c r="A67" s="56">
        <v>34</v>
      </c>
      <c r="B67" s="13" t="s">
        <v>29</v>
      </c>
      <c r="C67" s="14">
        <v>1</v>
      </c>
      <c r="D67" s="16">
        <v>150000</v>
      </c>
      <c r="E67" s="34"/>
      <c r="F67" s="58">
        <f t="shared" si="12"/>
        <v>150000</v>
      </c>
      <c r="G67" s="18"/>
      <c r="H67" s="17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</row>
    <row r="68" spans="1:52" s="7" customFormat="1" ht="34.5" customHeight="1" x14ac:dyDescent="0.2">
      <c r="A68" s="56">
        <v>35</v>
      </c>
      <c r="B68" s="13" t="s">
        <v>29</v>
      </c>
      <c r="C68" s="14">
        <v>1</v>
      </c>
      <c r="D68" s="16">
        <v>80000</v>
      </c>
      <c r="E68" s="34"/>
      <c r="F68" s="58">
        <f t="shared" si="12"/>
        <v>80000</v>
      </c>
      <c r="G68" s="18"/>
      <c r="H68" s="17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</row>
    <row r="69" spans="1:52" s="24" customFormat="1" ht="30" customHeight="1" x14ac:dyDescent="0.2">
      <c r="A69" s="59"/>
      <c r="B69" s="19" t="s">
        <v>28</v>
      </c>
      <c r="C69" s="20">
        <f>SUM(C65:C68)</f>
        <v>4</v>
      </c>
      <c r="D69" s="20"/>
      <c r="E69" s="20" t="e">
        <f>+E65+#REF!+E71+E66+#REF!+#REF!+E67</f>
        <v>#REF!</v>
      </c>
      <c r="F69" s="60">
        <f>SUM(F65:F68)</f>
        <v>680000</v>
      </c>
      <c r="G69" s="21"/>
      <c r="H69" s="22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</row>
    <row r="70" spans="1:52" s="24" customFormat="1" ht="30" customHeight="1" x14ac:dyDescent="0.2">
      <c r="A70" s="71" t="s">
        <v>20</v>
      </c>
      <c r="B70" s="72"/>
      <c r="C70" s="72"/>
      <c r="D70" s="72"/>
      <c r="E70" s="72"/>
      <c r="F70" s="73"/>
      <c r="G70" s="6"/>
      <c r="H70" s="17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23"/>
      <c r="AK70" s="23"/>
      <c r="AL70" s="23"/>
      <c r="AM70" s="23"/>
      <c r="AN70" s="23"/>
      <c r="AO70" s="23"/>
      <c r="AP70" s="23"/>
      <c r="AQ70" s="23"/>
      <c r="AR70" s="23"/>
      <c r="AS70" s="23"/>
      <c r="AT70" s="23"/>
      <c r="AU70" s="23"/>
      <c r="AV70" s="23"/>
      <c r="AW70" s="23"/>
      <c r="AX70" s="23"/>
      <c r="AY70" s="23"/>
      <c r="AZ70" s="23"/>
    </row>
    <row r="71" spans="1:52" s="7" customFormat="1" ht="24.75" customHeight="1" x14ac:dyDescent="0.2">
      <c r="A71" s="56">
        <v>36</v>
      </c>
      <c r="B71" s="13" t="s">
        <v>25</v>
      </c>
      <c r="C71" s="14">
        <v>1</v>
      </c>
      <c r="D71" s="16">
        <v>200000</v>
      </c>
      <c r="E71" s="34"/>
      <c r="F71" s="58">
        <f>+C71*D71</f>
        <v>200000</v>
      </c>
      <c r="G71" s="6"/>
      <c r="H71" s="17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</row>
    <row r="72" spans="1:52" s="24" customFormat="1" ht="30" customHeight="1" x14ac:dyDescent="0.2">
      <c r="A72" s="64">
        <v>37</v>
      </c>
      <c r="B72" s="27" t="s">
        <v>38</v>
      </c>
      <c r="C72" s="16">
        <v>1</v>
      </c>
      <c r="D72" s="16">
        <v>120000</v>
      </c>
      <c r="E72" s="16"/>
      <c r="F72" s="58">
        <f>+C72*D72</f>
        <v>120000</v>
      </c>
      <c r="G72" s="6"/>
      <c r="H72" s="17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23"/>
      <c r="AK72" s="23"/>
      <c r="AL72" s="23"/>
      <c r="AM72" s="23"/>
      <c r="AN72" s="23"/>
      <c r="AO72" s="23"/>
      <c r="AP72" s="23"/>
      <c r="AQ72" s="23"/>
      <c r="AR72" s="23"/>
      <c r="AS72" s="23"/>
      <c r="AT72" s="23"/>
      <c r="AU72" s="23"/>
      <c r="AV72" s="23"/>
      <c r="AW72" s="23"/>
      <c r="AX72" s="23"/>
      <c r="AY72" s="23"/>
      <c r="AZ72" s="23"/>
    </row>
    <row r="73" spans="1:52" s="7" customFormat="1" ht="30" customHeight="1" x14ac:dyDescent="0.2">
      <c r="A73" s="56">
        <v>38</v>
      </c>
      <c r="B73" s="13" t="s">
        <v>37</v>
      </c>
      <c r="C73" s="11">
        <v>1</v>
      </c>
      <c r="D73" s="16">
        <v>120000</v>
      </c>
      <c r="E73" s="11"/>
      <c r="F73" s="58">
        <f>+C73*D73</f>
        <v>120000</v>
      </c>
      <c r="G73" s="6"/>
      <c r="H73" s="17"/>
      <c r="I73" s="6"/>
      <c r="J73" s="17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</row>
    <row r="74" spans="1:52" s="7" customFormat="1" ht="33" customHeight="1" x14ac:dyDescent="0.2">
      <c r="A74" s="56">
        <v>39</v>
      </c>
      <c r="B74" s="13" t="s">
        <v>54</v>
      </c>
      <c r="C74" s="11">
        <v>1</v>
      </c>
      <c r="D74" s="16">
        <v>140000</v>
      </c>
      <c r="E74" s="11"/>
      <c r="F74" s="58">
        <f t="shared" ref="F74:F81" si="13">+C74*D74</f>
        <v>140000</v>
      </c>
      <c r="G74" s="6"/>
      <c r="H74" s="17"/>
      <c r="I74" s="6"/>
      <c r="J74" s="17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</row>
    <row r="75" spans="1:52" s="7" customFormat="1" ht="33" customHeight="1" x14ac:dyDescent="0.2">
      <c r="A75" s="56">
        <v>40</v>
      </c>
      <c r="B75" s="13" t="s">
        <v>40</v>
      </c>
      <c r="C75" s="11">
        <v>1</v>
      </c>
      <c r="D75" s="16">
        <v>130000</v>
      </c>
      <c r="E75" s="11"/>
      <c r="F75" s="58">
        <f t="shared" si="13"/>
        <v>130000</v>
      </c>
      <c r="G75" s="6"/>
      <c r="H75" s="17"/>
      <c r="I75" s="6"/>
      <c r="J75" s="17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</row>
    <row r="76" spans="1:52" s="7" customFormat="1" ht="30" customHeight="1" x14ac:dyDescent="0.2">
      <c r="A76" s="56">
        <v>41</v>
      </c>
      <c r="B76" s="13" t="s">
        <v>21</v>
      </c>
      <c r="C76" s="11">
        <v>1</v>
      </c>
      <c r="D76" s="16">
        <v>170000</v>
      </c>
      <c r="E76" s="11"/>
      <c r="F76" s="58">
        <f t="shared" si="13"/>
        <v>170000</v>
      </c>
      <c r="G76" s="6"/>
      <c r="H76" s="17"/>
      <c r="I76" s="6"/>
      <c r="J76" s="17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</row>
    <row r="77" spans="1:52" s="7" customFormat="1" ht="30" customHeight="1" x14ac:dyDescent="0.2">
      <c r="A77" s="56">
        <v>42</v>
      </c>
      <c r="B77" s="13" t="s">
        <v>26</v>
      </c>
      <c r="C77" s="11">
        <v>1</v>
      </c>
      <c r="D77" s="16">
        <v>200000</v>
      </c>
      <c r="E77" s="11"/>
      <c r="F77" s="58">
        <f t="shared" si="13"/>
        <v>200000</v>
      </c>
      <c r="G77" s="6"/>
      <c r="H77" s="17"/>
      <c r="I77" s="6"/>
      <c r="J77" s="17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</row>
    <row r="78" spans="1:52" ht="30" customHeight="1" x14ac:dyDescent="0.25">
      <c r="A78" s="56">
        <v>43</v>
      </c>
      <c r="B78" s="13" t="s">
        <v>36</v>
      </c>
      <c r="C78" s="11">
        <v>1</v>
      </c>
      <c r="D78" s="16">
        <v>115000</v>
      </c>
      <c r="E78" s="35"/>
      <c r="F78" s="58">
        <f t="shared" si="13"/>
        <v>115000</v>
      </c>
      <c r="G78" s="6"/>
      <c r="H78" s="17"/>
      <c r="J78" s="17"/>
    </row>
    <row r="79" spans="1:52" ht="30" customHeight="1" x14ac:dyDescent="0.25">
      <c r="A79" s="56">
        <v>44</v>
      </c>
      <c r="B79" s="13" t="s">
        <v>39</v>
      </c>
      <c r="C79" s="11">
        <v>1</v>
      </c>
      <c r="D79" s="16">
        <v>125000</v>
      </c>
      <c r="E79" s="35"/>
      <c r="F79" s="58">
        <f t="shared" si="13"/>
        <v>125000</v>
      </c>
      <c r="G79" s="6"/>
      <c r="H79" s="17"/>
      <c r="J79" s="17"/>
    </row>
    <row r="80" spans="1:52" ht="30" customHeight="1" x14ac:dyDescent="0.25">
      <c r="A80" s="56">
        <v>45</v>
      </c>
      <c r="B80" s="13" t="s">
        <v>22</v>
      </c>
      <c r="C80" s="11">
        <v>3</v>
      </c>
      <c r="D80" s="16">
        <v>110000</v>
      </c>
      <c r="E80" s="35"/>
      <c r="F80" s="58">
        <f t="shared" si="13"/>
        <v>330000</v>
      </c>
      <c r="G80" s="6"/>
      <c r="H80" s="17"/>
      <c r="J80" s="17"/>
    </row>
    <row r="81" spans="1:52" ht="30" customHeight="1" x14ac:dyDescent="0.25">
      <c r="A81" s="56">
        <v>46</v>
      </c>
      <c r="B81" s="13" t="s">
        <v>44</v>
      </c>
      <c r="C81" s="11">
        <v>1</v>
      </c>
      <c r="D81" s="16">
        <v>120000</v>
      </c>
      <c r="E81" s="35"/>
      <c r="F81" s="58">
        <f t="shared" si="13"/>
        <v>120000</v>
      </c>
      <c r="G81" s="6"/>
      <c r="H81" s="17"/>
      <c r="J81" s="17"/>
    </row>
    <row r="82" spans="1:52" s="24" customFormat="1" ht="30" customHeight="1" x14ac:dyDescent="0.2">
      <c r="A82" s="59"/>
      <c r="B82" s="19" t="s">
        <v>28</v>
      </c>
      <c r="C82" s="20">
        <f>SUM(C71:C81)</f>
        <v>13</v>
      </c>
      <c r="D82" s="20"/>
      <c r="E82" s="20"/>
      <c r="F82" s="60">
        <f>SUM(F71:F81)</f>
        <v>1770000</v>
      </c>
      <c r="G82" s="21"/>
      <c r="H82" s="22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</row>
    <row r="83" spans="1:52" s="24" customFormat="1" ht="30" customHeight="1" thickBot="1" x14ac:dyDescent="0.25">
      <c r="A83" s="65"/>
      <c r="B83" s="66" t="s">
        <v>28</v>
      </c>
      <c r="C83" s="67">
        <f>C17+C22+C28+C63+C69+C82</f>
        <v>69</v>
      </c>
      <c r="D83" s="67"/>
      <c r="E83" s="67" t="e">
        <f>E17+E22+E28+E63+E69+E82</f>
        <v>#REF!</v>
      </c>
      <c r="F83" s="68">
        <f>F17+F22+F28+F63+F69+F82</f>
        <v>14809000</v>
      </c>
      <c r="G83" s="21"/>
      <c r="H83" s="22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  <c r="AT83" s="23"/>
      <c r="AU83" s="23"/>
      <c r="AV83" s="23"/>
      <c r="AW83" s="23"/>
      <c r="AX83" s="23"/>
      <c r="AY83" s="23"/>
      <c r="AZ83" s="23"/>
    </row>
    <row r="84" spans="1:52" s="36" customFormat="1" x14ac:dyDescent="0.3">
      <c r="A84" s="23"/>
      <c r="B84" s="8"/>
      <c r="C84" s="23"/>
      <c r="D84" s="23"/>
      <c r="G84" s="6"/>
      <c r="H84" s="17"/>
    </row>
    <row r="85" spans="1:52" s="3" customFormat="1" ht="34.5" customHeight="1" x14ac:dyDescent="0.25">
      <c r="A85" s="6"/>
      <c r="B85" s="37"/>
      <c r="C85" s="6"/>
      <c r="D85" s="38"/>
      <c r="F85" s="39"/>
      <c r="G85" s="6"/>
      <c r="H85" s="17"/>
    </row>
    <row r="86" spans="1:52" s="3" customFormat="1" ht="23.25" customHeight="1" x14ac:dyDescent="0.25">
      <c r="A86" s="6"/>
      <c r="B86" s="69" t="s">
        <v>52</v>
      </c>
      <c r="C86" s="69"/>
      <c r="D86" s="69"/>
      <c r="E86" s="69"/>
      <c r="F86" s="69"/>
      <c r="G86" s="6"/>
      <c r="H86" s="17"/>
    </row>
    <row r="87" spans="1:52" s="3" customFormat="1" x14ac:dyDescent="0.25">
      <c r="A87" s="6"/>
      <c r="B87" s="37"/>
      <c r="C87" s="6"/>
      <c r="D87" s="50"/>
      <c r="G87" s="6"/>
      <c r="H87" s="17"/>
    </row>
    <row r="88" spans="1:52" s="3" customFormat="1" ht="38.25" customHeight="1" x14ac:dyDescent="0.25">
      <c r="A88" s="6"/>
      <c r="B88" s="37"/>
      <c r="C88" s="6"/>
      <c r="D88" s="50"/>
      <c r="G88" s="6"/>
      <c r="H88" s="17"/>
    </row>
    <row r="89" spans="1:52" s="3" customFormat="1" x14ac:dyDescent="0.25">
      <c r="A89" s="6"/>
      <c r="B89" s="37"/>
      <c r="C89" s="6"/>
      <c r="D89" s="50"/>
      <c r="G89" s="6"/>
      <c r="H89" s="17"/>
    </row>
    <row r="90" spans="1:52" s="3" customFormat="1" x14ac:dyDescent="0.25">
      <c r="A90" s="70"/>
      <c r="B90" s="70"/>
      <c r="C90" s="70"/>
      <c r="D90" s="70"/>
      <c r="G90" s="6"/>
      <c r="H90" s="17"/>
    </row>
    <row r="91" spans="1:52" s="3" customFormat="1" x14ac:dyDescent="0.25">
      <c r="A91" s="6"/>
      <c r="B91" s="37"/>
      <c r="C91" s="6"/>
      <c r="D91" s="50"/>
      <c r="G91" s="6"/>
      <c r="H91" s="17"/>
    </row>
    <row r="92" spans="1:52" s="3" customFormat="1" x14ac:dyDescent="0.25">
      <c r="A92" s="6"/>
      <c r="B92" s="37"/>
      <c r="C92" s="6"/>
      <c r="D92" s="50"/>
      <c r="G92" s="6"/>
      <c r="H92" s="17"/>
    </row>
    <row r="93" spans="1:52" s="3" customFormat="1" x14ac:dyDescent="0.25">
      <c r="A93" s="6"/>
      <c r="B93" s="37"/>
      <c r="C93" s="6"/>
      <c r="D93" s="50"/>
      <c r="G93" s="6"/>
      <c r="H93" s="17"/>
    </row>
    <row r="94" spans="1:52" s="3" customFormat="1" x14ac:dyDescent="0.25">
      <c r="A94" s="6"/>
      <c r="B94" s="37"/>
      <c r="C94" s="6"/>
      <c r="D94" s="50"/>
      <c r="G94" s="6"/>
      <c r="H94" s="17"/>
    </row>
    <row r="95" spans="1:52" s="3" customFormat="1" x14ac:dyDescent="0.25">
      <c r="A95" s="6"/>
      <c r="B95" s="37"/>
      <c r="C95" s="6"/>
      <c r="D95" s="50"/>
      <c r="G95" s="6"/>
      <c r="H95" s="17"/>
    </row>
    <row r="96" spans="1:52" s="3" customFormat="1" x14ac:dyDescent="0.25">
      <c r="A96" s="6"/>
      <c r="B96" s="37"/>
      <c r="C96" s="6"/>
      <c r="D96" s="50"/>
      <c r="G96" s="6"/>
      <c r="H96" s="17"/>
    </row>
    <row r="97" spans="1:8" s="3" customFormat="1" x14ac:dyDescent="0.25">
      <c r="A97" s="6"/>
      <c r="B97" s="37"/>
      <c r="C97" s="6"/>
      <c r="D97" s="50"/>
      <c r="G97" s="6"/>
      <c r="H97" s="17"/>
    </row>
    <row r="98" spans="1:8" s="3" customFormat="1" x14ac:dyDescent="0.25">
      <c r="A98" s="6"/>
      <c r="B98" s="37"/>
      <c r="C98" s="6"/>
      <c r="D98" s="50"/>
      <c r="G98" s="6"/>
      <c r="H98" s="17"/>
    </row>
    <row r="99" spans="1:8" s="3" customFormat="1" x14ac:dyDescent="0.25">
      <c r="A99" s="6"/>
      <c r="B99" s="37"/>
      <c r="C99" s="6"/>
      <c r="D99" s="50"/>
      <c r="G99" s="6"/>
      <c r="H99" s="17"/>
    </row>
    <row r="100" spans="1:8" s="3" customFormat="1" x14ac:dyDescent="0.25">
      <c r="A100" s="6"/>
      <c r="B100" s="37"/>
      <c r="C100" s="6"/>
      <c r="D100" s="50"/>
      <c r="G100" s="6"/>
      <c r="H100" s="17"/>
    </row>
    <row r="101" spans="1:8" s="3" customFormat="1" x14ac:dyDescent="0.25">
      <c r="A101" s="6"/>
      <c r="B101" s="37"/>
      <c r="C101" s="6"/>
      <c r="D101" s="50"/>
      <c r="G101" s="6"/>
      <c r="H101" s="17"/>
    </row>
    <row r="102" spans="1:8" s="3" customFormat="1" x14ac:dyDescent="0.25">
      <c r="A102" s="6"/>
      <c r="B102" s="37"/>
      <c r="C102" s="6"/>
      <c r="D102" s="50"/>
      <c r="G102" s="6"/>
      <c r="H102" s="17"/>
    </row>
    <row r="103" spans="1:8" s="3" customFormat="1" x14ac:dyDescent="0.25">
      <c r="A103" s="6"/>
      <c r="B103" s="37"/>
      <c r="C103" s="6"/>
      <c r="D103" s="50"/>
      <c r="G103" s="6"/>
      <c r="H103" s="17"/>
    </row>
    <row r="104" spans="1:8" s="3" customFormat="1" x14ac:dyDescent="0.25">
      <c r="A104" s="6"/>
      <c r="B104" s="37"/>
      <c r="C104" s="6"/>
      <c r="D104" s="50"/>
      <c r="G104" s="6"/>
      <c r="H104" s="17"/>
    </row>
    <row r="105" spans="1:8" s="3" customFormat="1" x14ac:dyDescent="0.3">
      <c r="A105" s="40"/>
      <c r="B105" s="41"/>
      <c r="C105" s="42"/>
      <c r="D105" s="43"/>
      <c r="G105" s="6"/>
      <c r="H105" s="17"/>
    </row>
    <row r="106" spans="1:8" s="3" customFormat="1" x14ac:dyDescent="0.3">
      <c r="A106" s="40"/>
      <c r="B106" s="41"/>
      <c r="C106" s="42"/>
      <c r="D106" s="43"/>
      <c r="G106" s="6"/>
      <c r="H106" s="17"/>
    </row>
    <row r="107" spans="1:8" s="3" customFormat="1" x14ac:dyDescent="0.3">
      <c r="A107" s="40"/>
      <c r="B107" s="41"/>
      <c r="C107" s="42"/>
      <c r="D107" s="43"/>
      <c r="G107" s="6"/>
      <c r="H107" s="17"/>
    </row>
    <row r="108" spans="1:8" s="3" customFormat="1" x14ac:dyDescent="0.3">
      <c r="A108" s="40"/>
      <c r="B108" s="41"/>
      <c r="C108" s="42"/>
      <c r="D108" s="43"/>
      <c r="G108" s="6"/>
      <c r="H108" s="17"/>
    </row>
    <row r="109" spans="1:8" s="3" customFormat="1" x14ac:dyDescent="0.3">
      <c r="A109" s="40"/>
      <c r="B109" s="41"/>
      <c r="C109" s="42"/>
      <c r="D109" s="43"/>
      <c r="G109" s="6"/>
      <c r="H109" s="17"/>
    </row>
    <row r="110" spans="1:8" s="3" customFormat="1" x14ac:dyDescent="0.3">
      <c r="A110" s="40"/>
      <c r="B110" s="41"/>
      <c r="C110" s="42"/>
      <c r="D110" s="43"/>
      <c r="G110" s="6"/>
      <c r="H110" s="17"/>
    </row>
    <row r="111" spans="1:8" s="3" customFormat="1" x14ac:dyDescent="0.3">
      <c r="A111" s="40"/>
      <c r="B111" s="41"/>
      <c r="C111" s="42"/>
      <c r="D111" s="43"/>
      <c r="G111" s="6"/>
      <c r="H111" s="17"/>
    </row>
    <row r="112" spans="1:8" s="3" customFormat="1" x14ac:dyDescent="0.3">
      <c r="A112" s="40"/>
      <c r="B112" s="41"/>
      <c r="C112" s="42"/>
      <c r="D112" s="43"/>
      <c r="G112" s="6"/>
      <c r="H112" s="17"/>
    </row>
    <row r="113" spans="1:52" s="3" customFormat="1" x14ac:dyDescent="0.3">
      <c r="A113" s="40"/>
      <c r="B113" s="41"/>
      <c r="C113" s="42"/>
      <c r="D113" s="43"/>
      <c r="G113" s="6"/>
      <c r="H113" s="17"/>
    </row>
    <row r="114" spans="1:52" s="3" customFormat="1" x14ac:dyDescent="0.3">
      <c r="A114" s="40"/>
      <c r="B114" s="41"/>
      <c r="C114" s="42"/>
      <c r="D114" s="43"/>
      <c r="G114" s="6"/>
      <c r="H114" s="17"/>
    </row>
    <row r="115" spans="1:52" x14ac:dyDescent="0.3">
      <c r="C115" s="44"/>
      <c r="F115" s="4"/>
      <c r="G115" s="6"/>
      <c r="H115" s="17"/>
      <c r="I115" s="4"/>
      <c r="J115" s="4"/>
      <c r="K115" s="4"/>
      <c r="L115" s="4"/>
      <c r="M115" s="4"/>
    </row>
    <row r="116" spans="1:52" x14ac:dyDescent="0.3">
      <c r="C116" s="44"/>
      <c r="F116" s="4"/>
      <c r="G116" s="6"/>
      <c r="H116" s="17"/>
      <c r="I116" s="4"/>
      <c r="J116" s="4"/>
      <c r="K116" s="4"/>
      <c r="L116" s="4"/>
      <c r="M116" s="4"/>
    </row>
    <row r="117" spans="1:52" x14ac:dyDescent="0.3">
      <c r="C117" s="44"/>
      <c r="F117" s="4"/>
      <c r="G117" s="6"/>
      <c r="H117" s="17"/>
      <c r="I117" s="4"/>
      <c r="J117" s="4"/>
      <c r="K117" s="4"/>
      <c r="L117" s="4"/>
      <c r="M117" s="4"/>
    </row>
    <row r="118" spans="1:52" x14ac:dyDescent="0.3">
      <c r="C118" s="44"/>
      <c r="F118" s="4"/>
      <c r="G118" s="6"/>
      <c r="H118" s="17"/>
      <c r="I118" s="4"/>
      <c r="J118" s="4"/>
      <c r="K118" s="4"/>
      <c r="L118" s="4"/>
      <c r="M118" s="4"/>
    </row>
    <row r="119" spans="1:52" x14ac:dyDescent="0.3">
      <c r="C119" s="44"/>
      <c r="F119" s="4"/>
      <c r="G119" s="6"/>
      <c r="H119" s="17"/>
      <c r="I119" s="4"/>
      <c r="J119" s="4"/>
      <c r="K119" s="4"/>
      <c r="L119" s="4"/>
      <c r="M119" s="4"/>
    </row>
    <row r="120" spans="1:52" x14ac:dyDescent="0.3">
      <c r="C120" s="44"/>
      <c r="F120" s="4"/>
      <c r="G120" s="6"/>
      <c r="H120" s="17"/>
      <c r="I120" s="4"/>
      <c r="J120" s="4"/>
      <c r="K120" s="4"/>
      <c r="L120" s="4"/>
      <c r="M120" s="4"/>
    </row>
    <row r="121" spans="1:52" x14ac:dyDescent="0.3">
      <c r="C121" s="44"/>
      <c r="F121" s="4"/>
      <c r="G121" s="6"/>
      <c r="H121" s="17"/>
      <c r="I121" s="4"/>
      <c r="J121" s="4"/>
      <c r="K121" s="4"/>
      <c r="L121" s="4"/>
      <c r="M121" s="4"/>
    </row>
    <row r="122" spans="1:52" x14ac:dyDescent="0.3">
      <c r="C122" s="44"/>
      <c r="F122" s="4"/>
      <c r="G122" s="6"/>
      <c r="H122" s="17"/>
      <c r="I122" s="4"/>
      <c r="J122" s="4"/>
      <c r="K122" s="4"/>
      <c r="L122" s="4"/>
      <c r="M122" s="4"/>
    </row>
    <row r="123" spans="1:52" x14ac:dyDescent="0.3">
      <c r="C123" s="44"/>
      <c r="F123" s="4"/>
      <c r="G123" s="6"/>
      <c r="H123" s="17"/>
      <c r="I123" s="4"/>
      <c r="J123" s="4"/>
      <c r="K123" s="4"/>
      <c r="L123" s="4"/>
      <c r="M123" s="4"/>
    </row>
    <row r="124" spans="1:52" x14ac:dyDescent="0.3">
      <c r="C124" s="44"/>
      <c r="F124" s="4"/>
      <c r="G124" s="6"/>
      <c r="H124" s="17"/>
      <c r="I124" s="4"/>
      <c r="J124" s="4"/>
      <c r="K124" s="4"/>
      <c r="L124" s="4"/>
      <c r="M124" s="4"/>
    </row>
    <row r="125" spans="1:52" s="5" customFormat="1" x14ac:dyDescent="0.3">
      <c r="A125" s="1"/>
      <c r="B125" s="2"/>
      <c r="C125" s="44"/>
      <c r="E125" s="4"/>
      <c r="F125" s="3"/>
      <c r="G125" s="6"/>
      <c r="H125" s="17"/>
      <c r="I125" s="3"/>
      <c r="J125" s="3"/>
      <c r="K125" s="3"/>
      <c r="L125" s="3"/>
      <c r="M125" s="3"/>
      <c r="N125" s="43"/>
      <c r="O125" s="43"/>
      <c r="P125" s="43"/>
      <c r="Q125" s="43"/>
      <c r="R125" s="43"/>
      <c r="S125" s="43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3"/>
      <c r="AL125" s="43"/>
      <c r="AM125" s="43"/>
      <c r="AN125" s="43"/>
      <c r="AO125" s="43"/>
      <c r="AP125" s="43"/>
      <c r="AQ125" s="43"/>
      <c r="AR125" s="43"/>
      <c r="AS125" s="43"/>
      <c r="AT125" s="43"/>
      <c r="AU125" s="43"/>
      <c r="AV125" s="43"/>
      <c r="AW125" s="43"/>
      <c r="AX125" s="43"/>
      <c r="AY125" s="43"/>
      <c r="AZ125" s="43"/>
    </row>
    <row r="126" spans="1:52" s="5" customFormat="1" x14ac:dyDescent="0.3">
      <c r="A126" s="1"/>
      <c r="B126" s="2"/>
      <c r="C126" s="44"/>
      <c r="E126" s="4"/>
      <c r="F126" s="3"/>
      <c r="G126" s="6"/>
      <c r="H126" s="17"/>
      <c r="I126" s="3"/>
      <c r="J126" s="3"/>
      <c r="K126" s="3"/>
      <c r="L126" s="3"/>
      <c r="M126" s="3"/>
      <c r="N126" s="43"/>
      <c r="O126" s="43"/>
      <c r="P126" s="43"/>
      <c r="Q126" s="43"/>
      <c r="R126" s="43"/>
      <c r="S126" s="43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3"/>
      <c r="AL126" s="43"/>
      <c r="AM126" s="43"/>
      <c r="AN126" s="43"/>
      <c r="AO126" s="43"/>
      <c r="AP126" s="43"/>
      <c r="AQ126" s="43"/>
      <c r="AR126" s="43"/>
      <c r="AS126" s="43"/>
      <c r="AT126" s="43"/>
      <c r="AU126" s="43"/>
      <c r="AV126" s="43"/>
      <c r="AW126" s="43"/>
      <c r="AX126" s="43"/>
      <c r="AY126" s="43"/>
      <c r="AZ126" s="43"/>
    </row>
    <row r="127" spans="1:52" s="5" customFormat="1" x14ac:dyDescent="0.3">
      <c r="A127" s="1"/>
      <c r="B127" s="2"/>
      <c r="C127" s="44"/>
      <c r="E127" s="4"/>
      <c r="F127" s="3"/>
      <c r="G127" s="6"/>
      <c r="H127" s="17"/>
      <c r="I127" s="3"/>
      <c r="J127" s="3"/>
      <c r="K127" s="3"/>
      <c r="L127" s="3"/>
      <c r="M127" s="3"/>
      <c r="N127" s="43"/>
      <c r="O127" s="43"/>
      <c r="P127" s="43"/>
      <c r="Q127" s="43"/>
      <c r="R127" s="43"/>
      <c r="S127" s="43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3"/>
      <c r="AL127" s="43"/>
      <c r="AM127" s="43"/>
      <c r="AN127" s="43"/>
      <c r="AO127" s="43"/>
      <c r="AP127" s="43"/>
      <c r="AQ127" s="43"/>
      <c r="AR127" s="43"/>
      <c r="AS127" s="43"/>
      <c r="AT127" s="43"/>
      <c r="AU127" s="43"/>
      <c r="AV127" s="43"/>
      <c r="AW127" s="43"/>
      <c r="AX127" s="43"/>
      <c r="AY127" s="43"/>
      <c r="AZ127" s="43"/>
    </row>
    <row r="128" spans="1:52" s="5" customFormat="1" x14ac:dyDescent="0.3">
      <c r="A128" s="1"/>
      <c r="B128" s="2"/>
      <c r="C128" s="44"/>
      <c r="E128" s="4"/>
      <c r="F128" s="3"/>
      <c r="G128" s="6"/>
      <c r="H128" s="17"/>
      <c r="I128" s="3"/>
      <c r="J128" s="3"/>
      <c r="K128" s="3"/>
      <c r="L128" s="3"/>
      <c r="M128" s="3"/>
      <c r="N128" s="43"/>
      <c r="O128" s="43"/>
      <c r="P128" s="43"/>
      <c r="Q128" s="43"/>
      <c r="R128" s="43"/>
      <c r="S128" s="43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3"/>
      <c r="AL128" s="43"/>
      <c r="AM128" s="43"/>
      <c r="AN128" s="43"/>
      <c r="AO128" s="43"/>
      <c r="AP128" s="43"/>
      <c r="AQ128" s="43"/>
      <c r="AR128" s="43"/>
      <c r="AS128" s="43"/>
      <c r="AT128" s="43"/>
      <c r="AU128" s="43"/>
      <c r="AV128" s="43"/>
      <c r="AW128" s="43"/>
      <c r="AX128" s="43"/>
      <c r="AY128" s="43"/>
      <c r="AZ128" s="43"/>
    </row>
    <row r="129" spans="1:52" s="5" customFormat="1" x14ac:dyDescent="0.3">
      <c r="A129" s="1"/>
      <c r="B129" s="2"/>
      <c r="C129" s="44"/>
      <c r="E129" s="4"/>
      <c r="F129" s="3"/>
      <c r="G129" s="6"/>
      <c r="H129" s="17"/>
      <c r="I129" s="3"/>
      <c r="J129" s="3"/>
      <c r="K129" s="3"/>
      <c r="L129" s="3"/>
      <c r="M129" s="3"/>
      <c r="N129" s="43"/>
      <c r="O129" s="43"/>
      <c r="P129" s="43"/>
      <c r="Q129" s="43"/>
      <c r="R129" s="43"/>
      <c r="S129" s="43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3"/>
      <c r="AL129" s="43"/>
      <c r="AM129" s="43"/>
      <c r="AN129" s="43"/>
      <c r="AO129" s="43"/>
      <c r="AP129" s="43"/>
      <c r="AQ129" s="43"/>
      <c r="AR129" s="43"/>
      <c r="AS129" s="43"/>
      <c r="AT129" s="43"/>
      <c r="AU129" s="43"/>
      <c r="AV129" s="43"/>
      <c r="AW129" s="43"/>
      <c r="AX129" s="43"/>
      <c r="AY129" s="43"/>
      <c r="AZ129" s="43"/>
    </row>
    <row r="130" spans="1:52" s="5" customFormat="1" x14ac:dyDescent="0.3">
      <c r="A130" s="1"/>
      <c r="B130" s="2"/>
      <c r="C130" s="44"/>
      <c r="E130" s="4"/>
      <c r="F130" s="3"/>
      <c r="G130" s="6"/>
      <c r="H130" s="17"/>
      <c r="I130" s="3"/>
      <c r="J130" s="3"/>
      <c r="K130" s="3"/>
      <c r="L130" s="3"/>
      <c r="M130" s="3"/>
      <c r="N130" s="43"/>
      <c r="O130" s="43"/>
      <c r="P130" s="43"/>
      <c r="Q130" s="43"/>
      <c r="R130" s="43"/>
      <c r="S130" s="43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3"/>
      <c r="AL130" s="43"/>
      <c r="AM130" s="43"/>
      <c r="AN130" s="43"/>
      <c r="AO130" s="43"/>
      <c r="AP130" s="43"/>
      <c r="AQ130" s="43"/>
      <c r="AR130" s="43"/>
      <c r="AS130" s="43"/>
      <c r="AT130" s="43"/>
      <c r="AU130" s="43"/>
      <c r="AV130" s="43"/>
      <c r="AW130" s="43"/>
      <c r="AX130" s="43"/>
      <c r="AY130" s="43"/>
      <c r="AZ130" s="43"/>
    </row>
    <row r="131" spans="1:52" s="5" customFormat="1" x14ac:dyDescent="0.3">
      <c r="A131" s="1"/>
      <c r="B131" s="2"/>
      <c r="C131" s="44"/>
      <c r="E131" s="4"/>
      <c r="F131" s="3"/>
      <c r="G131" s="6"/>
      <c r="H131" s="17"/>
      <c r="I131" s="3"/>
      <c r="J131" s="3"/>
      <c r="K131" s="3"/>
      <c r="L131" s="3"/>
      <c r="M131" s="3"/>
      <c r="N131" s="43"/>
      <c r="O131" s="43"/>
      <c r="P131" s="43"/>
      <c r="Q131" s="43"/>
      <c r="R131" s="43"/>
      <c r="S131" s="43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3"/>
      <c r="AL131" s="43"/>
      <c r="AM131" s="43"/>
      <c r="AN131" s="43"/>
      <c r="AO131" s="43"/>
      <c r="AP131" s="43"/>
      <c r="AQ131" s="43"/>
      <c r="AR131" s="43"/>
      <c r="AS131" s="43"/>
      <c r="AT131" s="43"/>
      <c r="AU131" s="43"/>
      <c r="AV131" s="43"/>
      <c r="AW131" s="43"/>
      <c r="AX131" s="43"/>
      <c r="AY131" s="43"/>
      <c r="AZ131" s="43"/>
    </row>
    <row r="132" spans="1:52" s="5" customFormat="1" x14ac:dyDescent="0.3">
      <c r="A132" s="1"/>
      <c r="B132" s="2"/>
      <c r="C132" s="44"/>
      <c r="E132" s="4"/>
      <c r="F132" s="3"/>
      <c r="G132" s="6"/>
      <c r="H132" s="17"/>
      <c r="I132" s="3"/>
      <c r="J132" s="3"/>
      <c r="K132" s="3"/>
      <c r="L132" s="3"/>
      <c r="M132" s="3"/>
      <c r="N132" s="43"/>
      <c r="O132" s="43"/>
      <c r="P132" s="43"/>
      <c r="Q132" s="43"/>
      <c r="R132" s="43"/>
      <c r="S132" s="43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3"/>
      <c r="AL132" s="43"/>
      <c r="AM132" s="43"/>
      <c r="AN132" s="43"/>
      <c r="AO132" s="43"/>
      <c r="AP132" s="43"/>
      <c r="AQ132" s="43"/>
      <c r="AR132" s="43"/>
      <c r="AS132" s="43"/>
      <c r="AT132" s="43"/>
      <c r="AU132" s="43"/>
      <c r="AV132" s="43"/>
      <c r="AW132" s="43"/>
      <c r="AX132" s="43"/>
      <c r="AY132" s="43"/>
      <c r="AZ132" s="43"/>
    </row>
    <row r="133" spans="1:52" s="5" customFormat="1" x14ac:dyDescent="0.3">
      <c r="A133" s="1"/>
      <c r="B133" s="2"/>
      <c r="C133" s="44"/>
      <c r="E133" s="4"/>
      <c r="F133" s="3"/>
      <c r="G133" s="6"/>
      <c r="H133" s="17"/>
      <c r="I133" s="3"/>
      <c r="J133" s="3"/>
      <c r="K133" s="3"/>
      <c r="L133" s="3"/>
      <c r="M133" s="3"/>
      <c r="N133" s="43"/>
      <c r="O133" s="43"/>
      <c r="P133" s="43"/>
      <c r="Q133" s="43"/>
      <c r="R133" s="43"/>
      <c r="S133" s="43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3"/>
      <c r="AL133" s="43"/>
      <c r="AM133" s="43"/>
      <c r="AN133" s="43"/>
      <c r="AO133" s="43"/>
      <c r="AP133" s="43"/>
      <c r="AQ133" s="43"/>
      <c r="AR133" s="43"/>
      <c r="AS133" s="43"/>
      <c r="AT133" s="43"/>
      <c r="AU133" s="43"/>
      <c r="AV133" s="43"/>
      <c r="AW133" s="43"/>
      <c r="AX133" s="43"/>
      <c r="AY133" s="43"/>
      <c r="AZ133" s="43"/>
    </row>
    <row r="134" spans="1:52" s="5" customFormat="1" x14ac:dyDescent="0.3">
      <c r="A134" s="1"/>
      <c r="B134" s="2"/>
      <c r="C134" s="44"/>
      <c r="E134" s="4"/>
      <c r="F134" s="3"/>
      <c r="G134" s="6"/>
      <c r="H134" s="17"/>
      <c r="I134" s="3"/>
      <c r="J134" s="3"/>
      <c r="K134" s="3"/>
      <c r="L134" s="3"/>
      <c r="M134" s="3"/>
      <c r="N134" s="43"/>
      <c r="O134" s="43"/>
      <c r="P134" s="43"/>
      <c r="Q134" s="43"/>
      <c r="R134" s="43"/>
      <c r="S134" s="43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3"/>
      <c r="AL134" s="43"/>
      <c r="AM134" s="43"/>
      <c r="AN134" s="43"/>
      <c r="AO134" s="43"/>
      <c r="AP134" s="43"/>
      <c r="AQ134" s="43"/>
      <c r="AR134" s="43"/>
      <c r="AS134" s="43"/>
      <c r="AT134" s="43"/>
      <c r="AU134" s="43"/>
      <c r="AV134" s="43"/>
      <c r="AW134" s="43"/>
      <c r="AX134" s="43"/>
      <c r="AY134" s="43"/>
      <c r="AZ134" s="43"/>
    </row>
    <row r="135" spans="1:52" s="5" customFormat="1" x14ac:dyDescent="0.3">
      <c r="A135" s="1"/>
      <c r="B135" s="2"/>
      <c r="C135" s="44"/>
      <c r="E135" s="4"/>
      <c r="F135" s="3"/>
      <c r="G135" s="6"/>
      <c r="H135" s="17"/>
      <c r="I135" s="3"/>
      <c r="J135" s="3"/>
      <c r="K135" s="3"/>
      <c r="L135" s="3"/>
      <c r="M135" s="3"/>
      <c r="N135" s="43"/>
      <c r="O135" s="43"/>
      <c r="P135" s="43"/>
      <c r="Q135" s="43"/>
      <c r="R135" s="43"/>
      <c r="S135" s="43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3"/>
      <c r="AL135" s="43"/>
      <c r="AM135" s="43"/>
      <c r="AN135" s="43"/>
      <c r="AO135" s="43"/>
      <c r="AP135" s="43"/>
      <c r="AQ135" s="43"/>
      <c r="AR135" s="43"/>
      <c r="AS135" s="43"/>
      <c r="AT135" s="43"/>
      <c r="AU135" s="43"/>
      <c r="AV135" s="43"/>
      <c r="AW135" s="43"/>
      <c r="AX135" s="43"/>
      <c r="AY135" s="43"/>
      <c r="AZ135" s="43"/>
    </row>
    <row r="136" spans="1:52" s="5" customFormat="1" x14ac:dyDescent="0.3">
      <c r="A136" s="1"/>
      <c r="B136" s="2"/>
      <c r="C136" s="44"/>
      <c r="E136" s="4"/>
      <c r="F136" s="3"/>
      <c r="G136" s="6"/>
      <c r="H136" s="17"/>
      <c r="I136" s="3"/>
      <c r="J136" s="3"/>
      <c r="K136" s="3"/>
      <c r="L136" s="3"/>
      <c r="M136" s="3"/>
      <c r="N136" s="43"/>
      <c r="O136" s="43"/>
      <c r="P136" s="43"/>
      <c r="Q136" s="43"/>
      <c r="R136" s="43"/>
      <c r="S136" s="43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3"/>
      <c r="AL136" s="43"/>
      <c r="AM136" s="43"/>
      <c r="AN136" s="43"/>
      <c r="AO136" s="43"/>
      <c r="AP136" s="43"/>
      <c r="AQ136" s="43"/>
      <c r="AR136" s="43"/>
      <c r="AS136" s="43"/>
      <c r="AT136" s="43"/>
      <c r="AU136" s="43"/>
      <c r="AV136" s="43"/>
      <c r="AW136" s="43"/>
      <c r="AX136" s="43"/>
      <c r="AY136" s="43"/>
      <c r="AZ136" s="43"/>
    </row>
    <row r="137" spans="1:52" s="5" customFormat="1" x14ac:dyDescent="0.3">
      <c r="A137" s="1"/>
      <c r="B137" s="2"/>
      <c r="C137" s="44"/>
      <c r="E137" s="4"/>
      <c r="F137" s="3"/>
      <c r="G137" s="6"/>
      <c r="H137" s="17"/>
      <c r="I137" s="3"/>
      <c r="J137" s="3"/>
      <c r="K137" s="3"/>
      <c r="L137" s="3"/>
      <c r="M137" s="3"/>
      <c r="N137" s="43"/>
      <c r="O137" s="43"/>
      <c r="P137" s="43"/>
      <c r="Q137" s="43"/>
      <c r="R137" s="43"/>
      <c r="S137" s="43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3"/>
      <c r="AL137" s="43"/>
      <c r="AM137" s="43"/>
      <c r="AN137" s="43"/>
      <c r="AO137" s="43"/>
      <c r="AP137" s="43"/>
      <c r="AQ137" s="43"/>
      <c r="AR137" s="43"/>
      <c r="AS137" s="43"/>
      <c r="AT137" s="43"/>
      <c r="AU137" s="43"/>
      <c r="AV137" s="43"/>
      <c r="AW137" s="43"/>
      <c r="AX137" s="43"/>
      <c r="AY137" s="43"/>
      <c r="AZ137" s="43"/>
    </row>
    <row r="138" spans="1:52" s="5" customFormat="1" x14ac:dyDescent="0.3">
      <c r="A138" s="1"/>
      <c r="B138" s="2"/>
      <c r="C138" s="44"/>
      <c r="E138" s="4"/>
      <c r="F138" s="3"/>
      <c r="G138" s="6"/>
      <c r="H138" s="17"/>
      <c r="I138" s="3"/>
      <c r="J138" s="3"/>
      <c r="K138" s="3"/>
      <c r="L138" s="3"/>
      <c r="M138" s="3"/>
      <c r="N138" s="43"/>
      <c r="O138" s="43"/>
      <c r="P138" s="43"/>
      <c r="Q138" s="43"/>
      <c r="R138" s="43"/>
      <c r="S138" s="43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3"/>
      <c r="AL138" s="43"/>
      <c r="AM138" s="43"/>
      <c r="AN138" s="43"/>
      <c r="AO138" s="43"/>
      <c r="AP138" s="43"/>
      <c r="AQ138" s="43"/>
      <c r="AR138" s="43"/>
      <c r="AS138" s="43"/>
      <c r="AT138" s="43"/>
      <c r="AU138" s="43"/>
      <c r="AV138" s="43"/>
      <c r="AW138" s="43"/>
      <c r="AX138" s="43"/>
      <c r="AY138" s="43"/>
      <c r="AZ138" s="43"/>
    </row>
    <row r="139" spans="1:52" s="5" customFormat="1" x14ac:dyDescent="0.3">
      <c r="A139" s="1"/>
      <c r="B139" s="2"/>
      <c r="C139" s="44"/>
      <c r="E139" s="4"/>
      <c r="F139" s="3"/>
      <c r="G139" s="6"/>
      <c r="H139" s="17"/>
      <c r="I139" s="3"/>
      <c r="J139" s="3"/>
      <c r="K139" s="3"/>
      <c r="L139" s="3"/>
      <c r="M139" s="3"/>
      <c r="N139" s="43"/>
      <c r="O139" s="43"/>
      <c r="P139" s="43"/>
      <c r="Q139" s="43"/>
      <c r="R139" s="43"/>
      <c r="S139" s="43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3"/>
      <c r="AL139" s="43"/>
      <c r="AM139" s="43"/>
      <c r="AN139" s="43"/>
      <c r="AO139" s="43"/>
      <c r="AP139" s="43"/>
      <c r="AQ139" s="43"/>
      <c r="AR139" s="43"/>
      <c r="AS139" s="43"/>
      <c r="AT139" s="43"/>
      <c r="AU139" s="43"/>
      <c r="AV139" s="43"/>
      <c r="AW139" s="43"/>
      <c r="AX139" s="43"/>
      <c r="AY139" s="43"/>
      <c r="AZ139" s="43"/>
    </row>
    <row r="140" spans="1:52" s="5" customFormat="1" x14ac:dyDescent="0.3">
      <c r="A140" s="1"/>
      <c r="B140" s="2"/>
      <c r="C140" s="44"/>
      <c r="E140" s="4"/>
      <c r="F140" s="3"/>
      <c r="G140" s="6"/>
      <c r="H140" s="17"/>
      <c r="I140" s="3"/>
      <c r="J140" s="3"/>
      <c r="K140" s="3"/>
      <c r="L140" s="3"/>
      <c r="M140" s="3"/>
      <c r="N140" s="43"/>
      <c r="O140" s="43"/>
      <c r="P140" s="43"/>
      <c r="Q140" s="43"/>
      <c r="R140" s="43"/>
      <c r="S140" s="43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3"/>
      <c r="AL140" s="43"/>
      <c r="AM140" s="43"/>
      <c r="AN140" s="43"/>
      <c r="AO140" s="43"/>
      <c r="AP140" s="43"/>
      <c r="AQ140" s="43"/>
      <c r="AR140" s="43"/>
      <c r="AS140" s="43"/>
      <c r="AT140" s="43"/>
      <c r="AU140" s="43"/>
      <c r="AV140" s="43"/>
      <c r="AW140" s="43"/>
      <c r="AX140" s="43"/>
      <c r="AY140" s="43"/>
      <c r="AZ140" s="43"/>
    </row>
    <row r="141" spans="1:52" s="5" customFormat="1" x14ac:dyDescent="0.3">
      <c r="A141" s="1"/>
      <c r="B141" s="2"/>
      <c r="C141" s="44"/>
      <c r="E141" s="4"/>
      <c r="F141" s="3"/>
      <c r="G141" s="6"/>
      <c r="H141" s="17"/>
      <c r="I141" s="3"/>
      <c r="J141" s="3"/>
      <c r="K141" s="3"/>
      <c r="L141" s="3"/>
      <c r="M141" s="3"/>
      <c r="N141" s="43"/>
      <c r="O141" s="43"/>
      <c r="P141" s="43"/>
      <c r="Q141" s="43"/>
      <c r="R141" s="43"/>
      <c r="S141" s="43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3"/>
      <c r="AL141" s="43"/>
      <c r="AM141" s="43"/>
      <c r="AN141" s="43"/>
      <c r="AO141" s="43"/>
      <c r="AP141" s="43"/>
      <c r="AQ141" s="43"/>
      <c r="AR141" s="43"/>
      <c r="AS141" s="43"/>
      <c r="AT141" s="43"/>
      <c r="AU141" s="43"/>
      <c r="AV141" s="43"/>
      <c r="AW141" s="43"/>
      <c r="AX141" s="43"/>
      <c r="AY141" s="43"/>
      <c r="AZ141" s="43"/>
    </row>
    <row r="142" spans="1:52" s="5" customFormat="1" x14ac:dyDescent="0.3">
      <c r="A142" s="1"/>
      <c r="B142" s="2"/>
      <c r="C142" s="44"/>
      <c r="E142" s="4"/>
      <c r="F142" s="3"/>
      <c r="G142" s="6"/>
      <c r="H142" s="17"/>
      <c r="I142" s="3"/>
      <c r="J142" s="3"/>
      <c r="K142" s="3"/>
      <c r="L142" s="3"/>
      <c r="M142" s="3"/>
      <c r="N142" s="43"/>
      <c r="O142" s="43"/>
      <c r="P142" s="43"/>
      <c r="Q142" s="43"/>
      <c r="R142" s="43"/>
      <c r="S142" s="43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3"/>
      <c r="AL142" s="43"/>
      <c r="AM142" s="43"/>
      <c r="AN142" s="43"/>
      <c r="AO142" s="43"/>
      <c r="AP142" s="43"/>
      <c r="AQ142" s="43"/>
      <c r="AR142" s="43"/>
      <c r="AS142" s="43"/>
      <c r="AT142" s="43"/>
      <c r="AU142" s="43"/>
      <c r="AV142" s="43"/>
      <c r="AW142" s="43"/>
      <c r="AX142" s="43"/>
      <c r="AY142" s="43"/>
      <c r="AZ142" s="43"/>
    </row>
    <row r="143" spans="1:52" s="5" customFormat="1" x14ac:dyDescent="0.3">
      <c r="A143" s="1"/>
      <c r="B143" s="2"/>
      <c r="C143" s="44"/>
      <c r="E143" s="4"/>
      <c r="F143" s="3"/>
      <c r="G143" s="6"/>
      <c r="H143" s="17"/>
      <c r="I143" s="3"/>
      <c r="J143" s="3"/>
      <c r="K143" s="3"/>
      <c r="L143" s="3"/>
      <c r="M143" s="3"/>
      <c r="N143" s="43"/>
      <c r="O143" s="43"/>
      <c r="P143" s="43"/>
      <c r="Q143" s="43"/>
      <c r="R143" s="43"/>
      <c r="S143" s="43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3"/>
      <c r="AL143" s="43"/>
      <c r="AM143" s="43"/>
      <c r="AN143" s="43"/>
      <c r="AO143" s="43"/>
      <c r="AP143" s="43"/>
      <c r="AQ143" s="43"/>
      <c r="AR143" s="43"/>
      <c r="AS143" s="43"/>
      <c r="AT143" s="43"/>
      <c r="AU143" s="43"/>
      <c r="AV143" s="43"/>
      <c r="AW143" s="43"/>
      <c r="AX143" s="43"/>
      <c r="AY143" s="43"/>
      <c r="AZ143" s="43"/>
    </row>
    <row r="144" spans="1:52" s="5" customFormat="1" x14ac:dyDescent="0.3">
      <c r="A144" s="1"/>
      <c r="B144" s="2"/>
      <c r="C144" s="44"/>
      <c r="E144" s="4"/>
      <c r="F144" s="3"/>
      <c r="G144" s="6"/>
      <c r="H144" s="17"/>
      <c r="I144" s="3"/>
      <c r="J144" s="3"/>
      <c r="K144" s="3"/>
      <c r="L144" s="3"/>
      <c r="M144" s="3"/>
      <c r="N144" s="43"/>
      <c r="O144" s="43"/>
      <c r="P144" s="43"/>
      <c r="Q144" s="43"/>
      <c r="R144" s="43"/>
      <c r="S144" s="43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3"/>
      <c r="AL144" s="43"/>
      <c r="AM144" s="43"/>
      <c r="AN144" s="43"/>
      <c r="AO144" s="43"/>
      <c r="AP144" s="43"/>
      <c r="AQ144" s="43"/>
      <c r="AR144" s="43"/>
      <c r="AS144" s="43"/>
      <c r="AT144" s="43"/>
      <c r="AU144" s="43"/>
      <c r="AV144" s="43"/>
      <c r="AW144" s="43"/>
      <c r="AX144" s="43"/>
      <c r="AY144" s="43"/>
      <c r="AZ144" s="43"/>
    </row>
    <row r="145" spans="1:52" s="5" customFormat="1" x14ac:dyDescent="0.3">
      <c r="A145" s="1"/>
      <c r="B145" s="2"/>
      <c r="C145" s="44"/>
      <c r="E145" s="4"/>
      <c r="F145" s="3"/>
      <c r="G145" s="6"/>
      <c r="H145" s="17"/>
      <c r="I145" s="3"/>
      <c r="J145" s="3"/>
      <c r="K145" s="3"/>
      <c r="L145" s="3"/>
      <c r="M145" s="3"/>
      <c r="N145" s="43"/>
      <c r="O145" s="43"/>
      <c r="P145" s="43"/>
      <c r="Q145" s="43"/>
      <c r="R145" s="43"/>
      <c r="S145" s="43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3"/>
      <c r="AL145" s="43"/>
      <c r="AM145" s="43"/>
      <c r="AN145" s="43"/>
      <c r="AO145" s="43"/>
      <c r="AP145" s="43"/>
      <c r="AQ145" s="43"/>
      <c r="AR145" s="43"/>
      <c r="AS145" s="43"/>
      <c r="AT145" s="43"/>
      <c r="AU145" s="43"/>
      <c r="AV145" s="43"/>
      <c r="AW145" s="43"/>
      <c r="AX145" s="43"/>
      <c r="AY145" s="43"/>
      <c r="AZ145" s="43"/>
    </row>
    <row r="146" spans="1:52" s="5" customFormat="1" x14ac:dyDescent="0.3">
      <c r="A146" s="1"/>
      <c r="B146" s="2"/>
      <c r="C146" s="44"/>
      <c r="E146" s="4"/>
      <c r="F146" s="3"/>
      <c r="G146" s="6"/>
      <c r="H146" s="17"/>
      <c r="I146" s="3"/>
      <c r="J146" s="3"/>
      <c r="K146" s="3"/>
      <c r="L146" s="3"/>
      <c r="M146" s="3"/>
      <c r="N146" s="43"/>
      <c r="O146" s="43"/>
      <c r="P146" s="43"/>
      <c r="Q146" s="43"/>
      <c r="R146" s="43"/>
      <c r="S146" s="43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3"/>
      <c r="AL146" s="43"/>
      <c r="AM146" s="43"/>
      <c r="AN146" s="43"/>
      <c r="AO146" s="43"/>
      <c r="AP146" s="43"/>
      <c r="AQ146" s="43"/>
      <c r="AR146" s="43"/>
      <c r="AS146" s="43"/>
      <c r="AT146" s="43"/>
      <c r="AU146" s="43"/>
      <c r="AV146" s="43"/>
      <c r="AW146" s="43"/>
      <c r="AX146" s="43"/>
      <c r="AY146" s="43"/>
      <c r="AZ146" s="43"/>
    </row>
    <row r="147" spans="1:52" s="5" customFormat="1" x14ac:dyDescent="0.3">
      <c r="A147" s="1"/>
      <c r="B147" s="2"/>
      <c r="C147" s="44"/>
      <c r="E147" s="4"/>
      <c r="F147" s="3"/>
      <c r="G147" s="6"/>
      <c r="H147" s="17"/>
      <c r="I147" s="3"/>
      <c r="J147" s="3"/>
      <c r="K147" s="3"/>
      <c r="L147" s="3"/>
      <c r="M147" s="3"/>
      <c r="N147" s="43"/>
      <c r="O147" s="43"/>
      <c r="P147" s="43"/>
      <c r="Q147" s="43"/>
      <c r="R147" s="43"/>
      <c r="S147" s="43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3"/>
      <c r="AL147" s="43"/>
      <c r="AM147" s="43"/>
      <c r="AN147" s="43"/>
      <c r="AO147" s="43"/>
      <c r="AP147" s="43"/>
      <c r="AQ147" s="43"/>
      <c r="AR147" s="43"/>
      <c r="AS147" s="43"/>
      <c r="AT147" s="43"/>
      <c r="AU147" s="43"/>
      <c r="AV147" s="43"/>
      <c r="AW147" s="43"/>
      <c r="AX147" s="43"/>
      <c r="AY147" s="43"/>
      <c r="AZ147" s="43"/>
    </row>
    <row r="148" spans="1:52" s="5" customFormat="1" x14ac:dyDescent="0.3">
      <c r="A148" s="1"/>
      <c r="B148" s="2"/>
      <c r="C148" s="44"/>
      <c r="E148" s="4"/>
      <c r="F148" s="3"/>
      <c r="G148" s="6"/>
      <c r="H148" s="17"/>
      <c r="I148" s="3"/>
      <c r="J148" s="3"/>
      <c r="K148" s="3"/>
      <c r="L148" s="3"/>
      <c r="M148" s="3"/>
      <c r="N148" s="43"/>
      <c r="O148" s="43"/>
      <c r="P148" s="43"/>
      <c r="Q148" s="43"/>
      <c r="R148" s="43"/>
      <c r="S148" s="43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3"/>
      <c r="AL148" s="43"/>
      <c r="AM148" s="43"/>
      <c r="AN148" s="43"/>
      <c r="AO148" s="43"/>
      <c r="AP148" s="43"/>
      <c r="AQ148" s="43"/>
      <c r="AR148" s="43"/>
      <c r="AS148" s="43"/>
      <c r="AT148" s="43"/>
      <c r="AU148" s="43"/>
      <c r="AV148" s="43"/>
      <c r="AW148" s="43"/>
      <c r="AX148" s="43"/>
      <c r="AY148" s="43"/>
      <c r="AZ148" s="43"/>
    </row>
    <row r="149" spans="1:52" s="5" customFormat="1" x14ac:dyDescent="0.3">
      <c r="A149" s="1"/>
      <c r="B149" s="2"/>
      <c r="C149" s="44"/>
      <c r="E149" s="4"/>
      <c r="F149" s="3"/>
      <c r="G149" s="6"/>
      <c r="H149" s="17"/>
      <c r="I149" s="3"/>
      <c r="J149" s="3"/>
      <c r="K149" s="3"/>
      <c r="L149" s="3"/>
      <c r="M149" s="3"/>
      <c r="N149" s="43"/>
      <c r="O149" s="43"/>
      <c r="P149" s="43"/>
      <c r="Q149" s="43"/>
      <c r="R149" s="43"/>
      <c r="S149" s="43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3"/>
      <c r="AL149" s="43"/>
      <c r="AM149" s="43"/>
      <c r="AN149" s="43"/>
      <c r="AO149" s="43"/>
      <c r="AP149" s="43"/>
      <c r="AQ149" s="43"/>
      <c r="AR149" s="43"/>
      <c r="AS149" s="43"/>
      <c r="AT149" s="43"/>
      <c r="AU149" s="43"/>
      <c r="AV149" s="43"/>
      <c r="AW149" s="43"/>
      <c r="AX149" s="43"/>
      <c r="AY149" s="43"/>
      <c r="AZ149" s="43"/>
    </row>
    <row r="150" spans="1:52" s="5" customFormat="1" x14ac:dyDescent="0.3">
      <c r="A150" s="1"/>
      <c r="B150" s="2"/>
      <c r="C150" s="44"/>
      <c r="E150" s="4"/>
      <c r="F150" s="3"/>
      <c r="G150" s="6"/>
      <c r="H150" s="17"/>
      <c r="I150" s="3"/>
      <c r="J150" s="3"/>
      <c r="K150" s="3"/>
      <c r="L150" s="3"/>
      <c r="M150" s="3"/>
      <c r="N150" s="43"/>
      <c r="O150" s="43"/>
      <c r="P150" s="43"/>
      <c r="Q150" s="43"/>
      <c r="R150" s="43"/>
      <c r="S150" s="43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3"/>
      <c r="AL150" s="43"/>
      <c r="AM150" s="43"/>
      <c r="AN150" s="43"/>
      <c r="AO150" s="43"/>
      <c r="AP150" s="43"/>
      <c r="AQ150" s="43"/>
      <c r="AR150" s="43"/>
      <c r="AS150" s="43"/>
      <c r="AT150" s="43"/>
      <c r="AU150" s="43"/>
      <c r="AV150" s="43"/>
      <c r="AW150" s="43"/>
      <c r="AX150" s="43"/>
      <c r="AY150" s="43"/>
      <c r="AZ150" s="43"/>
    </row>
    <row r="151" spans="1:52" s="5" customFormat="1" x14ac:dyDescent="0.3">
      <c r="A151" s="1"/>
      <c r="B151" s="2"/>
      <c r="C151" s="44"/>
      <c r="E151" s="4"/>
      <c r="F151" s="3"/>
      <c r="G151" s="6"/>
      <c r="H151" s="17"/>
      <c r="I151" s="3"/>
      <c r="J151" s="3"/>
      <c r="K151" s="3"/>
      <c r="L151" s="3"/>
      <c r="M151" s="3"/>
      <c r="N151" s="43"/>
      <c r="O151" s="43"/>
      <c r="P151" s="43"/>
      <c r="Q151" s="43"/>
      <c r="R151" s="43"/>
      <c r="S151" s="43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3"/>
      <c r="AL151" s="43"/>
      <c r="AM151" s="43"/>
      <c r="AN151" s="43"/>
      <c r="AO151" s="43"/>
      <c r="AP151" s="43"/>
      <c r="AQ151" s="43"/>
      <c r="AR151" s="43"/>
      <c r="AS151" s="43"/>
      <c r="AT151" s="43"/>
      <c r="AU151" s="43"/>
      <c r="AV151" s="43"/>
      <c r="AW151" s="43"/>
      <c r="AX151" s="43"/>
      <c r="AY151" s="43"/>
      <c r="AZ151" s="43"/>
    </row>
    <row r="152" spans="1:52" s="5" customFormat="1" x14ac:dyDescent="0.3">
      <c r="A152" s="1"/>
      <c r="B152" s="2"/>
      <c r="C152" s="44"/>
      <c r="E152" s="4"/>
      <c r="F152" s="3"/>
      <c r="G152" s="6"/>
      <c r="H152" s="17"/>
      <c r="I152" s="3"/>
      <c r="J152" s="3"/>
      <c r="K152" s="3"/>
      <c r="L152" s="3"/>
      <c r="M152" s="3"/>
      <c r="N152" s="43"/>
      <c r="O152" s="43"/>
      <c r="P152" s="43"/>
      <c r="Q152" s="43"/>
      <c r="R152" s="43"/>
      <c r="S152" s="43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3"/>
      <c r="AL152" s="43"/>
      <c r="AM152" s="43"/>
      <c r="AN152" s="43"/>
      <c r="AO152" s="43"/>
      <c r="AP152" s="43"/>
      <c r="AQ152" s="43"/>
      <c r="AR152" s="43"/>
      <c r="AS152" s="43"/>
      <c r="AT152" s="43"/>
      <c r="AU152" s="43"/>
      <c r="AV152" s="43"/>
      <c r="AW152" s="43"/>
      <c r="AX152" s="43"/>
      <c r="AY152" s="43"/>
      <c r="AZ152" s="43"/>
    </row>
    <row r="153" spans="1:52" s="5" customFormat="1" x14ac:dyDescent="0.3">
      <c r="A153" s="1"/>
      <c r="B153" s="2"/>
      <c r="C153" s="44"/>
      <c r="E153" s="4"/>
      <c r="F153" s="3"/>
      <c r="G153" s="6"/>
      <c r="H153" s="17"/>
      <c r="I153" s="3"/>
      <c r="J153" s="3"/>
      <c r="K153" s="3"/>
      <c r="L153" s="3"/>
      <c r="M153" s="3"/>
      <c r="N153" s="43"/>
      <c r="O153" s="43"/>
      <c r="P153" s="43"/>
      <c r="Q153" s="43"/>
      <c r="R153" s="43"/>
      <c r="S153" s="43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3"/>
      <c r="AL153" s="43"/>
      <c r="AM153" s="43"/>
      <c r="AN153" s="43"/>
      <c r="AO153" s="43"/>
      <c r="AP153" s="43"/>
      <c r="AQ153" s="43"/>
      <c r="AR153" s="43"/>
      <c r="AS153" s="43"/>
      <c r="AT153" s="43"/>
      <c r="AU153" s="43"/>
      <c r="AV153" s="43"/>
      <c r="AW153" s="43"/>
      <c r="AX153" s="43"/>
      <c r="AY153" s="43"/>
      <c r="AZ153" s="43"/>
    </row>
    <row r="154" spans="1:52" s="5" customFormat="1" x14ac:dyDescent="0.3">
      <c r="A154" s="1"/>
      <c r="B154" s="2"/>
      <c r="C154" s="44"/>
      <c r="E154" s="4"/>
      <c r="F154" s="3"/>
      <c r="G154" s="6"/>
      <c r="H154" s="17"/>
      <c r="I154" s="3"/>
      <c r="J154" s="3"/>
      <c r="K154" s="3"/>
      <c r="L154" s="3"/>
      <c r="M154" s="3"/>
      <c r="N154" s="43"/>
      <c r="O154" s="43"/>
      <c r="P154" s="43"/>
      <c r="Q154" s="43"/>
      <c r="R154" s="43"/>
      <c r="S154" s="43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3"/>
      <c r="AL154" s="43"/>
      <c r="AM154" s="43"/>
      <c r="AN154" s="43"/>
      <c r="AO154" s="43"/>
      <c r="AP154" s="43"/>
      <c r="AQ154" s="43"/>
      <c r="AR154" s="43"/>
      <c r="AS154" s="43"/>
      <c r="AT154" s="43"/>
      <c r="AU154" s="43"/>
      <c r="AV154" s="43"/>
      <c r="AW154" s="43"/>
      <c r="AX154" s="43"/>
      <c r="AY154" s="43"/>
      <c r="AZ154" s="43"/>
    </row>
    <row r="155" spans="1:52" s="5" customFormat="1" x14ac:dyDescent="0.3">
      <c r="A155" s="1"/>
      <c r="B155" s="2"/>
      <c r="C155" s="44"/>
      <c r="E155" s="4"/>
      <c r="F155" s="3"/>
      <c r="G155" s="6"/>
      <c r="H155" s="17"/>
      <c r="I155" s="3"/>
      <c r="J155" s="3"/>
      <c r="K155" s="3"/>
      <c r="L155" s="3"/>
      <c r="M155" s="3"/>
      <c r="N155" s="43"/>
      <c r="O155" s="43"/>
      <c r="P155" s="43"/>
      <c r="Q155" s="43"/>
      <c r="R155" s="43"/>
      <c r="S155" s="43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3"/>
      <c r="AL155" s="43"/>
      <c r="AM155" s="43"/>
      <c r="AN155" s="43"/>
      <c r="AO155" s="43"/>
      <c r="AP155" s="43"/>
      <c r="AQ155" s="43"/>
      <c r="AR155" s="43"/>
      <c r="AS155" s="43"/>
      <c r="AT155" s="43"/>
      <c r="AU155" s="43"/>
      <c r="AV155" s="43"/>
      <c r="AW155" s="43"/>
      <c r="AX155" s="43"/>
      <c r="AY155" s="43"/>
      <c r="AZ155" s="43"/>
    </row>
    <row r="156" spans="1:52" s="5" customFormat="1" x14ac:dyDescent="0.3">
      <c r="A156" s="1"/>
      <c r="B156" s="2"/>
      <c r="C156" s="44"/>
      <c r="E156" s="4"/>
      <c r="F156" s="3"/>
      <c r="G156" s="6"/>
      <c r="H156" s="17"/>
      <c r="I156" s="3"/>
      <c r="J156" s="3"/>
      <c r="K156" s="3"/>
      <c r="L156" s="3"/>
      <c r="M156" s="3"/>
      <c r="N156" s="43"/>
      <c r="O156" s="43"/>
      <c r="P156" s="43"/>
      <c r="Q156" s="43"/>
      <c r="R156" s="43"/>
      <c r="S156" s="43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3"/>
      <c r="AL156" s="43"/>
      <c r="AM156" s="43"/>
      <c r="AN156" s="43"/>
      <c r="AO156" s="43"/>
      <c r="AP156" s="43"/>
      <c r="AQ156" s="43"/>
      <c r="AR156" s="43"/>
      <c r="AS156" s="43"/>
      <c r="AT156" s="43"/>
      <c r="AU156" s="43"/>
      <c r="AV156" s="43"/>
      <c r="AW156" s="43"/>
      <c r="AX156" s="43"/>
      <c r="AY156" s="43"/>
      <c r="AZ156" s="43"/>
    </row>
    <row r="157" spans="1:52" s="5" customFormat="1" x14ac:dyDescent="0.3">
      <c r="A157" s="1"/>
      <c r="B157" s="2"/>
      <c r="C157" s="44"/>
      <c r="E157" s="4"/>
      <c r="F157" s="3"/>
      <c r="G157" s="6"/>
      <c r="H157" s="17"/>
      <c r="I157" s="3"/>
      <c r="J157" s="3"/>
      <c r="K157" s="3"/>
      <c r="L157" s="3"/>
      <c r="M157" s="3"/>
      <c r="N157" s="43"/>
      <c r="O157" s="43"/>
      <c r="P157" s="43"/>
      <c r="Q157" s="43"/>
      <c r="R157" s="43"/>
      <c r="S157" s="43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3"/>
      <c r="AL157" s="43"/>
      <c r="AM157" s="43"/>
      <c r="AN157" s="43"/>
      <c r="AO157" s="43"/>
      <c r="AP157" s="43"/>
      <c r="AQ157" s="43"/>
      <c r="AR157" s="43"/>
      <c r="AS157" s="43"/>
      <c r="AT157" s="43"/>
      <c r="AU157" s="43"/>
      <c r="AV157" s="43"/>
      <c r="AW157" s="43"/>
      <c r="AX157" s="43"/>
      <c r="AY157" s="43"/>
      <c r="AZ157" s="43"/>
    </row>
    <row r="158" spans="1:52" s="5" customFormat="1" x14ac:dyDescent="0.3">
      <c r="A158" s="1"/>
      <c r="B158" s="2"/>
      <c r="C158" s="44"/>
      <c r="E158" s="4"/>
      <c r="F158" s="3"/>
      <c r="G158" s="6"/>
      <c r="H158" s="17"/>
      <c r="I158" s="3"/>
      <c r="J158" s="3"/>
      <c r="K158" s="3"/>
      <c r="L158" s="3"/>
      <c r="M158" s="3"/>
      <c r="N158" s="43"/>
      <c r="O158" s="43"/>
      <c r="P158" s="43"/>
      <c r="Q158" s="43"/>
      <c r="R158" s="43"/>
      <c r="S158" s="43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3"/>
      <c r="AL158" s="43"/>
      <c r="AM158" s="43"/>
      <c r="AN158" s="43"/>
      <c r="AO158" s="43"/>
      <c r="AP158" s="43"/>
      <c r="AQ158" s="43"/>
      <c r="AR158" s="43"/>
      <c r="AS158" s="43"/>
      <c r="AT158" s="43"/>
      <c r="AU158" s="43"/>
      <c r="AV158" s="43"/>
      <c r="AW158" s="43"/>
      <c r="AX158" s="43"/>
      <c r="AY158" s="43"/>
      <c r="AZ158" s="43"/>
    </row>
    <row r="159" spans="1:52" s="5" customFormat="1" x14ac:dyDescent="0.3">
      <c r="A159" s="1"/>
      <c r="B159" s="2"/>
      <c r="C159" s="44"/>
      <c r="E159" s="4"/>
      <c r="F159" s="3"/>
      <c r="G159" s="6"/>
      <c r="H159" s="17"/>
      <c r="I159" s="3"/>
      <c r="J159" s="3"/>
      <c r="K159" s="3"/>
      <c r="L159" s="3"/>
      <c r="M159" s="3"/>
      <c r="N159" s="43"/>
      <c r="O159" s="43"/>
      <c r="P159" s="43"/>
      <c r="Q159" s="43"/>
      <c r="R159" s="43"/>
      <c r="S159" s="43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3"/>
      <c r="AL159" s="43"/>
      <c r="AM159" s="43"/>
      <c r="AN159" s="43"/>
      <c r="AO159" s="43"/>
      <c r="AP159" s="43"/>
      <c r="AQ159" s="43"/>
      <c r="AR159" s="43"/>
      <c r="AS159" s="43"/>
      <c r="AT159" s="43"/>
      <c r="AU159" s="43"/>
      <c r="AV159" s="43"/>
      <c r="AW159" s="43"/>
      <c r="AX159" s="43"/>
      <c r="AY159" s="43"/>
      <c r="AZ159" s="43"/>
    </row>
    <row r="160" spans="1:52" s="5" customFormat="1" x14ac:dyDescent="0.3">
      <c r="A160" s="1"/>
      <c r="B160" s="2"/>
      <c r="C160" s="44"/>
      <c r="E160" s="4"/>
      <c r="F160" s="3"/>
      <c r="G160" s="6"/>
      <c r="H160" s="17"/>
      <c r="I160" s="3"/>
      <c r="J160" s="3"/>
      <c r="K160" s="3"/>
      <c r="L160" s="3"/>
      <c r="M160" s="3"/>
      <c r="N160" s="43"/>
      <c r="O160" s="43"/>
      <c r="P160" s="43"/>
      <c r="Q160" s="43"/>
      <c r="R160" s="43"/>
      <c r="S160" s="43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3"/>
      <c r="AL160" s="43"/>
      <c r="AM160" s="43"/>
      <c r="AN160" s="43"/>
      <c r="AO160" s="43"/>
      <c r="AP160" s="43"/>
      <c r="AQ160" s="43"/>
      <c r="AR160" s="43"/>
      <c r="AS160" s="43"/>
      <c r="AT160" s="43"/>
      <c r="AU160" s="43"/>
      <c r="AV160" s="43"/>
      <c r="AW160" s="43"/>
      <c r="AX160" s="43"/>
      <c r="AY160" s="43"/>
      <c r="AZ160" s="43"/>
    </row>
    <row r="161" spans="1:52" s="5" customFormat="1" x14ac:dyDescent="0.3">
      <c r="A161" s="1"/>
      <c r="B161" s="2"/>
      <c r="C161" s="44"/>
      <c r="E161" s="4"/>
      <c r="F161" s="3"/>
      <c r="G161" s="6"/>
      <c r="H161" s="17"/>
      <c r="I161" s="3"/>
      <c r="J161" s="3"/>
      <c r="K161" s="3"/>
      <c r="L161" s="3"/>
      <c r="M161" s="3"/>
      <c r="N161" s="43"/>
      <c r="O161" s="43"/>
      <c r="P161" s="43"/>
      <c r="Q161" s="43"/>
      <c r="R161" s="43"/>
      <c r="S161" s="43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3"/>
      <c r="AL161" s="43"/>
      <c r="AM161" s="43"/>
      <c r="AN161" s="43"/>
      <c r="AO161" s="43"/>
      <c r="AP161" s="43"/>
      <c r="AQ161" s="43"/>
      <c r="AR161" s="43"/>
      <c r="AS161" s="43"/>
      <c r="AT161" s="43"/>
      <c r="AU161" s="43"/>
      <c r="AV161" s="43"/>
      <c r="AW161" s="43"/>
      <c r="AX161" s="43"/>
      <c r="AY161" s="43"/>
      <c r="AZ161" s="43"/>
    </row>
    <row r="162" spans="1:52" s="5" customFormat="1" x14ac:dyDescent="0.3">
      <c r="A162" s="1"/>
      <c r="B162" s="2"/>
      <c r="C162" s="44"/>
      <c r="E162" s="4"/>
      <c r="F162" s="3"/>
      <c r="G162" s="6"/>
      <c r="H162" s="17"/>
      <c r="I162" s="3"/>
      <c r="J162" s="3"/>
      <c r="K162" s="3"/>
      <c r="L162" s="3"/>
      <c r="M162" s="3"/>
      <c r="N162" s="43"/>
      <c r="O162" s="43"/>
      <c r="P162" s="43"/>
      <c r="Q162" s="43"/>
      <c r="R162" s="43"/>
      <c r="S162" s="43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3"/>
      <c r="AL162" s="43"/>
      <c r="AM162" s="43"/>
      <c r="AN162" s="43"/>
      <c r="AO162" s="43"/>
      <c r="AP162" s="43"/>
      <c r="AQ162" s="43"/>
      <c r="AR162" s="43"/>
      <c r="AS162" s="43"/>
      <c r="AT162" s="43"/>
      <c r="AU162" s="43"/>
      <c r="AV162" s="43"/>
      <c r="AW162" s="43"/>
      <c r="AX162" s="43"/>
      <c r="AY162" s="43"/>
      <c r="AZ162" s="43"/>
    </row>
    <row r="163" spans="1:52" s="5" customFormat="1" x14ac:dyDescent="0.3">
      <c r="A163" s="1"/>
      <c r="B163" s="2"/>
      <c r="C163" s="44"/>
      <c r="E163" s="4"/>
      <c r="F163" s="3"/>
      <c r="G163" s="6"/>
      <c r="H163" s="17"/>
      <c r="I163" s="3"/>
      <c r="J163" s="3"/>
      <c r="K163" s="3"/>
      <c r="L163" s="3"/>
      <c r="M163" s="3"/>
      <c r="N163" s="43"/>
      <c r="O163" s="43"/>
      <c r="P163" s="43"/>
      <c r="Q163" s="43"/>
      <c r="R163" s="43"/>
      <c r="S163" s="43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3"/>
      <c r="AL163" s="43"/>
      <c r="AM163" s="43"/>
      <c r="AN163" s="43"/>
      <c r="AO163" s="43"/>
      <c r="AP163" s="43"/>
      <c r="AQ163" s="43"/>
      <c r="AR163" s="43"/>
      <c r="AS163" s="43"/>
      <c r="AT163" s="43"/>
      <c r="AU163" s="43"/>
      <c r="AV163" s="43"/>
      <c r="AW163" s="43"/>
      <c r="AX163" s="43"/>
      <c r="AY163" s="43"/>
      <c r="AZ163" s="43"/>
    </row>
    <row r="164" spans="1:52" s="5" customFormat="1" x14ac:dyDescent="0.3">
      <c r="A164" s="1"/>
      <c r="B164" s="2"/>
      <c r="C164" s="44"/>
      <c r="E164" s="4"/>
      <c r="F164" s="3"/>
      <c r="G164" s="6"/>
      <c r="H164" s="17"/>
      <c r="I164" s="3"/>
      <c r="J164" s="3"/>
      <c r="K164" s="3"/>
      <c r="L164" s="3"/>
      <c r="M164" s="3"/>
      <c r="N164" s="43"/>
      <c r="O164" s="43"/>
      <c r="P164" s="43"/>
      <c r="Q164" s="43"/>
      <c r="R164" s="43"/>
      <c r="S164" s="43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3"/>
      <c r="AL164" s="43"/>
      <c r="AM164" s="43"/>
      <c r="AN164" s="43"/>
      <c r="AO164" s="43"/>
      <c r="AP164" s="43"/>
      <c r="AQ164" s="43"/>
      <c r="AR164" s="43"/>
      <c r="AS164" s="43"/>
      <c r="AT164" s="43"/>
      <c r="AU164" s="43"/>
      <c r="AV164" s="43"/>
      <c r="AW164" s="43"/>
      <c r="AX164" s="43"/>
      <c r="AY164" s="43"/>
      <c r="AZ164" s="43"/>
    </row>
    <row r="165" spans="1:52" s="5" customFormat="1" x14ac:dyDescent="0.3">
      <c r="A165" s="1"/>
      <c r="B165" s="2"/>
      <c r="C165" s="44"/>
      <c r="E165" s="4"/>
      <c r="F165" s="3"/>
      <c r="G165" s="6"/>
      <c r="H165" s="17"/>
      <c r="I165" s="3"/>
      <c r="J165" s="3"/>
      <c r="K165" s="3"/>
      <c r="L165" s="3"/>
      <c r="M165" s="3"/>
      <c r="N165" s="43"/>
      <c r="O165" s="43"/>
      <c r="P165" s="43"/>
      <c r="Q165" s="43"/>
      <c r="R165" s="43"/>
      <c r="S165" s="43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3"/>
      <c r="AL165" s="43"/>
      <c r="AM165" s="43"/>
      <c r="AN165" s="43"/>
      <c r="AO165" s="43"/>
      <c r="AP165" s="43"/>
      <c r="AQ165" s="43"/>
      <c r="AR165" s="43"/>
      <c r="AS165" s="43"/>
      <c r="AT165" s="43"/>
      <c r="AU165" s="43"/>
      <c r="AV165" s="43"/>
      <c r="AW165" s="43"/>
      <c r="AX165" s="43"/>
      <c r="AY165" s="43"/>
      <c r="AZ165" s="43"/>
    </row>
    <row r="166" spans="1:52" s="5" customFormat="1" x14ac:dyDescent="0.3">
      <c r="A166" s="1"/>
      <c r="B166" s="2"/>
      <c r="C166" s="44"/>
      <c r="E166" s="4"/>
      <c r="F166" s="3"/>
      <c r="G166" s="6"/>
      <c r="H166" s="17"/>
      <c r="I166" s="3"/>
      <c r="J166" s="3"/>
      <c r="K166" s="3"/>
      <c r="L166" s="3"/>
      <c r="M166" s="3"/>
      <c r="N166" s="43"/>
      <c r="O166" s="43"/>
      <c r="P166" s="43"/>
      <c r="Q166" s="43"/>
      <c r="R166" s="43"/>
      <c r="S166" s="43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3"/>
      <c r="AL166" s="43"/>
      <c r="AM166" s="43"/>
      <c r="AN166" s="43"/>
      <c r="AO166" s="43"/>
      <c r="AP166" s="43"/>
      <c r="AQ166" s="43"/>
      <c r="AR166" s="43"/>
      <c r="AS166" s="43"/>
      <c r="AT166" s="43"/>
      <c r="AU166" s="43"/>
      <c r="AV166" s="43"/>
      <c r="AW166" s="43"/>
      <c r="AX166" s="43"/>
      <c r="AY166" s="43"/>
      <c r="AZ166" s="43"/>
    </row>
    <row r="167" spans="1:52" s="5" customFormat="1" x14ac:dyDescent="0.3">
      <c r="A167" s="1"/>
      <c r="B167" s="2"/>
      <c r="C167" s="44"/>
      <c r="E167" s="4"/>
      <c r="F167" s="3"/>
      <c r="G167" s="6"/>
      <c r="H167" s="17"/>
      <c r="I167" s="3"/>
      <c r="J167" s="3"/>
      <c r="K167" s="3"/>
      <c r="L167" s="3"/>
      <c r="M167" s="3"/>
      <c r="N167" s="43"/>
      <c r="O167" s="43"/>
      <c r="P167" s="43"/>
      <c r="Q167" s="43"/>
      <c r="R167" s="43"/>
      <c r="S167" s="43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3"/>
      <c r="AL167" s="43"/>
      <c r="AM167" s="43"/>
      <c r="AN167" s="43"/>
      <c r="AO167" s="43"/>
      <c r="AP167" s="43"/>
      <c r="AQ167" s="43"/>
      <c r="AR167" s="43"/>
      <c r="AS167" s="43"/>
      <c r="AT167" s="43"/>
      <c r="AU167" s="43"/>
      <c r="AV167" s="43"/>
      <c r="AW167" s="43"/>
      <c r="AX167" s="43"/>
      <c r="AY167" s="43"/>
      <c r="AZ167" s="43"/>
    </row>
    <row r="168" spans="1:52" s="5" customFormat="1" x14ac:dyDescent="0.3">
      <c r="A168" s="1"/>
      <c r="B168" s="2"/>
      <c r="C168" s="44"/>
      <c r="E168" s="4"/>
      <c r="F168" s="3"/>
      <c r="G168" s="6"/>
      <c r="H168" s="17"/>
      <c r="I168" s="3"/>
      <c r="J168" s="3"/>
      <c r="K168" s="3"/>
      <c r="L168" s="3"/>
      <c r="M168" s="3"/>
      <c r="N168" s="43"/>
      <c r="O168" s="43"/>
      <c r="P168" s="43"/>
      <c r="Q168" s="43"/>
      <c r="R168" s="43"/>
      <c r="S168" s="43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3"/>
      <c r="AL168" s="43"/>
      <c r="AM168" s="43"/>
      <c r="AN168" s="43"/>
      <c r="AO168" s="43"/>
      <c r="AP168" s="43"/>
      <c r="AQ168" s="43"/>
      <c r="AR168" s="43"/>
      <c r="AS168" s="43"/>
      <c r="AT168" s="43"/>
      <c r="AU168" s="43"/>
      <c r="AV168" s="43"/>
      <c r="AW168" s="43"/>
      <c r="AX168" s="43"/>
      <c r="AY168" s="43"/>
      <c r="AZ168" s="43"/>
    </row>
    <row r="169" spans="1:52" s="5" customFormat="1" x14ac:dyDescent="0.3">
      <c r="A169" s="1"/>
      <c r="B169" s="2"/>
      <c r="C169" s="44"/>
      <c r="E169" s="4"/>
      <c r="F169" s="3"/>
      <c r="G169" s="6"/>
      <c r="H169" s="17"/>
      <c r="I169" s="3"/>
      <c r="J169" s="3"/>
      <c r="K169" s="3"/>
      <c r="L169" s="3"/>
      <c r="M169" s="3"/>
      <c r="N169" s="43"/>
      <c r="O169" s="43"/>
      <c r="P169" s="43"/>
      <c r="Q169" s="43"/>
      <c r="R169" s="43"/>
      <c r="S169" s="43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3"/>
      <c r="AL169" s="43"/>
      <c r="AM169" s="43"/>
      <c r="AN169" s="43"/>
      <c r="AO169" s="43"/>
      <c r="AP169" s="43"/>
      <c r="AQ169" s="43"/>
      <c r="AR169" s="43"/>
      <c r="AS169" s="43"/>
      <c r="AT169" s="43"/>
      <c r="AU169" s="43"/>
      <c r="AV169" s="43"/>
      <c r="AW169" s="43"/>
      <c r="AX169" s="43"/>
      <c r="AY169" s="43"/>
      <c r="AZ169" s="43"/>
    </row>
    <row r="170" spans="1:52" s="5" customFormat="1" x14ac:dyDescent="0.3">
      <c r="A170" s="1"/>
      <c r="B170" s="2"/>
      <c r="C170" s="44"/>
      <c r="E170" s="4"/>
      <c r="F170" s="3"/>
      <c r="G170" s="6"/>
      <c r="H170" s="17"/>
      <c r="I170" s="3"/>
      <c r="J170" s="3"/>
      <c r="K170" s="3"/>
      <c r="L170" s="3"/>
      <c r="M170" s="3"/>
      <c r="N170" s="43"/>
      <c r="O170" s="43"/>
      <c r="P170" s="43"/>
      <c r="Q170" s="43"/>
      <c r="R170" s="43"/>
      <c r="S170" s="43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3"/>
      <c r="AL170" s="43"/>
      <c r="AM170" s="43"/>
      <c r="AN170" s="43"/>
      <c r="AO170" s="43"/>
      <c r="AP170" s="43"/>
      <c r="AQ170" s="43"/>
      <c r="AR170" s="43"/>
      <c r="AS170" s="43"/>
      <c r="AT170" s="43"/>
      <c r="AU170" s="43"/>
      <c r="AV170" s="43"/>
      <c r="AW170" s="43"/>
      <c r="AX170" s="43"/>
      <c r="AY170" s="43"/>
      <c r="AZ170" s="43"/>
    </row>
    <row r="171" spans="1:52" s="5" customFormat="1" x14ac:dyDescent="0.3">
      <c r="A171" s="1"/>
      <c r="B171" s="2"/>
      <c r="C171" s="44"/>
      <c r="E171" s="4"/>
      <c r="F171" s="3"/>
      <c r="G171" s="6"/>
      <c r="H171" s="3"/>
      <c r="I171" s="3"/>
      <c r="J171" s="3"/>
      <c r="K171" s="3"/>
      <c r="L171" s="3"/>
      <c r="M171" s="3"/>
      <c r="N171" s="43"/>
      <c r="O171" s="43"/>
      <c r="P171" s="43"/>
      <c r="Q171" s="43"/>
      <c r="R171" s="43"/>
      <c r="S171" s="43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3"/>
      <c r="AL171" s="43"/>
      <c r="AM171" s="43"/>
      <c r="AN171" s="43"/>
      <c r="AO171" s="43"/>
      <c r="AP171" s="43"/>
      <c r="AQ171" s="43"/>
      <c r="AR171" s="43"/>
      <c r="AS171" s="43"/>
      <c r="AT171" s="43"/>
      <c r="AU171" s="43"/>
      <c r="AV171" s="43"/>
      <c r="AW171" s="43"/>
      <c r="AX171" s="43"/>
      <c r="AY171" s="43"/>
      <c r="AZ171" s="43"/>
    </row>
    <row r="172" spans="1:52" s="5" customFormat="1" x14ac:dyDescent="0.3">
      <c r="A172" s="1"/>
      <c r="B172" s="2"/>
      <c r="C172" s="44"/>
      <c r="E172" s="4"/>
      <c r="F172" s="3"/>
      <c r="G172" s="6"/>
      <c r="H172" s="3"/>
      <c r="I172" s="3"/>
      <c r="J172" s="3"/>
      <c r="K172" s="3"/>
      <c r="L172" s="3"/>
      <c r="M172" s="3"/>
      <c r="N172" s="43"/>
      <c r="O172" s="43"/>
      <c r="P172" s="43"/>
      <c r="Q172" s="43"/>
      <c r="R172" s="43"/>
      <c r="S172" s="43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3"/>
      <c r="AL172" s="43"/>
      <c r="AM172" s="43"/>
      <c r="AN172" s="43"/>
      <c r="AO172" s="43"/>
      <c r="AP172" s="43"/>
      <c r="AQ172" s="43"/>
      <c r="AR172" s="43"/>
      <c r="AS172" s="43"/>
      <c r="AT172" s="43"/>
      <c r="AU172" s="43"/>
      <c r="AV172" s="43"/>
      <c r="AW172" s="43"/>
      <c r="AX172" s="43"/>
      <c r="AY172" s="43"/>
      <c r="AZ172" s="43"/>
    </row>
    <row r="173" spans="1:52" s="5" customFormat="1" x14ac:dyDescent="0.3">
      <c r="A173" s="1"/>
      <c r="B173" s="2"/>
      <c r="C173" s="44"/>
      <c r="E173" s="4"/>
      <c r="F173" s="3"/>
      <c r="G173" s="6"/>
      <c r="H173" s="3"/>
      <c r="I173" s="3"/>
      <c r="J173" s="3"/>
      <c r="K173" s="3"/>
      <c r="L173" s="3"/>
      <c r="M173" s="3"/>
      <c r="N173" s="43"/>
      <c r="O173" s="43"/>
      <c r="P173" s="43"/>
      <c r="Q173" s="43"/>
      <c r="R173" s="43"/>
      <c r="S173" s="43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3"/>
      <c r="AL173" s="43"/>
      <c r="AM173" s="43"/>
      <c r="AN173" s="43"/>
      <c r="AO173" s="43"/>
      <c r="AP173" s="43"/>
      <c r="AQ173" s="43"/>
      <c r="AR173" s="43"/>
      <c r="AS173" s="43"/>
      <c r="AT173" s="43"/>
      <c r="AU173" s="43"/>
      <c r="AV173" s="43"/>
      <c r="AW173" s="43"/>
      <c r="AX173" s="43"/>
      <c r="AY173" s="43"/>
      <c r="AZ173" s="43"/>
    </row>
    <row r="174" spans="1:52" s="5" customFormat="1" x14ac:dyDescent="0.3">
      <c r="A174" s="1"/>
      <c r="B174" s="2"/>
      <c r="C174" s="44"/>
      <c r="E174" s="4"/>
      <c r="F174" s="3"/>
      <c r="G174" s="6"/>
      <c r="H174" s="3"/>
      <c r="I174" s="3"/>
      <c r="J174" s="3"/>
      <c r="K174" s="3"/>
      <c r="L174" s="3"/>
      <c r="M174" s="3"/>
      <c r="N174" s="43"/>
      <c r="O174" s="43"/>
      <c r="P174" s="43"/>
      <c r="Q174" s="43"/>
      <c r="R174" s="43"/>
      <c r="S174" s="43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3"/>
      <c r="AL174" s="43"/>
      <c r="AM174" s="43"/>
      <c r="AN174" s="43"/>
      <c r="AO174" s="43"/>
      <c r="AP174" s="43"/>
      <c r="AQ174" s="43"/>
      <c r="AR174" s="43"/>
      <c r="AS174" s="43"/>
      <c r="AT174" s="43"/>
      <c r="AU174" s="43"/>
      <c r="AV174" s="43"/>
      <c r="AW174" s="43"/>
      <c r="AX174" s="43"/>
      <c r="AY174" s="43"/>
      <c r="AZ174" s="43"/>
    </row>
    <row r="175" spans="1:52" s="5" customFormat="1" x14ac:dyDescent="0.3">
      <c r="A175" s="1"/>
      <c r="B175" s="2"/>
      <c r="C175" s="44"/>
      <c r="E175" s="4"/>
      <c r="F175" s="3"/>
      <c r="G175" s="6"/>
      <c r="H175" s="3"/>
      <c r="I175" s="3"/>
      <c r="J175" s="3"/>
      <c r="K175" s="3"/>
      <c r="L175" s="3"/>
      <c r="M175" s="3"/>
      <c r="N175" s="43"/>
      <c r="O175" s="43"/>
      <c r="P175" s="43"/>
      <c r="Q175" s="43"/>
      <c r="R175" s="43"/>
      <c r="S175" s="43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3"/>
      <c r="AL175" s="43"/>
      <c r="AM175" s="43"/>
      <c r="AN175" s="43"/>
      <c r="AO175" s="43"/>
      <c r="AP175" s="43"/>
      <c r="AQ175" s="43"/>
      <c r="AR175" s="43"/>
      <c r="AS175" s="43"/>
      <c r="AT175" s="43"/>
      <c r="AU175" s="43"/>
      <c r="AV175" s="43"/>
      <c r="AW175" s="43"/>
      <c r="AX175" s="43"/>
      <c r="AY175" s="43"/>
      <c r="AZ175" s="43"/>
    </row>
    <row r="176" spans="1:52" s="5" customFormat="1" x14ac:dyDescent="0.3">
      <c r="A176" s="1"/>
      <c r="B176" s="2"/>
      <c r="C176" s="44"/>
      <c r="E176" s="4"/>
      <c r="F176" s="3"/>
      <c r="G176" s="6"/>
      <c r="H176" s="3"/>
      <c r="I176" s="3"/>
      <c r="J176" s="3"/>
      <c r="K176" s="3"/>
      <c r="L176" s="3"/>
      <c r="M176" s="3"/>
      <c r="N176" s="43"/>
      <c r="O176" s="43"/>
      <c r="P176" s="43"/>
      <c r="Q176" s="43"/>
      <c r="R176" s="43"/>
      <c r="S176" s="43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3"/>
      <c r="AL176" s="43"/>
      <c r="AM176" s="43"/>
      <c r="AN176" s="43"/>
      <c r="AO176" s="43"/>
      <c r="AP176" s="43"/>
      <c r="AQ176" s="43"/>
      <c r="AR176" s="43"/>
      <c r="AS176" s="43"/>
      <c r="AT176" s="43"/>
      <c r="AU176" s="43"/>
      <c r="AV176" s="43"/>
      <c r="AW176" s="43"/>
      <c r="AX176" s="43"/>
      <c r="AY176" s="43"/>
      <c r="AZ176" s="43"/>
    </row>
    <row r="177" spans="1:52" s="5" customFormat="1" x14ac:dyDescent="0.3">
      <c r="A177" s="1"/>
      <c r="B177" s="2"/>
      <c r="C177" s="44"/>
      <c r="E177" s="4"/>
      <c r="F177" s="3"/>
      <c r="G177" s="3"/>
      <c r="H177" s="3"/>
      <c r="I177" s="3"/>
      <c r="J177" s="3"/>
      <c r="K177" s="3"/>
      <c r="L177" s="3"/>
      <c r="M177" s="3"/>
      <c r="N177" s="43"/>
      <c r="O177" s="43"/>
      <c r="P177" s="43"/>
      <c r="Q177" s="43"/>
      <c r="R177" s="43"/>
      <c r="S177" s="43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3"/>
      <c r="AL177" s="43"/>
      <c r="AM177" s="43"/>
      <c r="AN177" s="43"/>
      <c r="AO177" s="43"/>
      <c r="AP177" s="43"/>
      <c r="AQ177" s="43"/>
      <c r="AR177" s="43"/>
      <c r="AS177" s="43"/>
      <c r="AT177" s="43"/>
      <c r="AU177" s="43"/>
      <c r="AV177" s="43"/>
      <c r="AW177" s="43"/>
      <c r="AX177" s="43"/>
      <c r="AY177" s="43"/>
      <c r="AZ177" s="43"/>
    </row>
    <row r="178" spans="1:52" s="5" customFormat="1" x14ac:dyDescent="0.3">
      <c r="A178" s="1"/>
      <c r="B178" s="2"/>
      <c r="C178" s="44"/>
      <c r="E178" s="4"/>
      <c r="F178" s="3"/>
      <c r="G178" s="3"/>
      <c r="H178" s="3"/>
      <c r="I178" s="3"/>
      <c r="J178" s="3"/>
      <c r="K178" s="3"/>
      <c r="L178" s="3"/>
      <c r="M178" s="3"/>
      <c r="N178" s="43"/>
      <c r="O178" s="43"/>
      <c r="P178" s="43"/>
      <c r="Q178" s="43"/>
      <c r="R178" s="43"/>
      <c r="S178" s="43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3"/>
      <c r="AL178" s="43"/>
      <c r="AM178" s="43"/>
      <c r="AN178" s="43"/>
      <c r="AO178" s="43"/>
      <c r="AP178" s="43"/>
      <c r="AQ178" s="43"/>
      <c r="AR178" s="43"/>
      <c r="AS178" s="43"/>
      <c r="AT178" s="43"/>
      <c r="AU178" s="43"/>
      <c r="AV178" s="43"/>
      <c r="AW178" s="43"/>
      <c r="AX178" s="43"/>
      <c r="AY178" s="43"/>
      <c r="AZ178" s="43"/>
    </row>
    <row r="179" spans="1:52" s="5" customFormat="1" x14ac:dyDescent="0.3">
      <c r="A179" s="1"/>
      <c r="B179" s="2"/>
      <c r="C179" s="44"/>
      <c r="E179" s="4"/>
      <c r="F179" s="3"/>
      <c r="G179" s="3"/>
      <c r="H179" s="3"/>
      <c r="I179" s="3"/>
      <c r="J179" s="3"/>
      <c r="K179" s="3"/>
      <c r="L179" s="3"/>
      <c r="M179" s="3"/>
      <c r="N179" s="43"/>
      <c r="O179" s="43"/>
      <c r="P179" s="43"/>
      <c r="Q179" s="43"/>
      <c r="R179" s="43"/>
      <c r="S179" s="43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3"/>
      <c r="AL179" s="43"/>
      <c r="AM179" s="43"/>
      <c r="AN179" s="43"/>
      <c r="AO179" s="43"/>
      <c r="AP179" s="43"/>
      <c r="AQ179" s="43"/>
      <c r="AR179" s="43"/>
      <c r="AS179" s="43"/>
      <c r="AT179" s="43"/>
      <c r="AU179" s="43"/>
      <c r="AV179" s="43"/>
      <c r="AW179" s="43"/>
      <c r="AX179" s="43"/>
      <c r="AY179" s="43"/>
      <c r="AZ179" s="43"/>
    </row>
    <row r="180" spans="1:52" s="5" customFormat="1" x14ac:dyDescent="0.3">
      <c r="A180" s="1"/>
      <c r="B180" s="2"/>
      <c r="C180" s="44"/>
      <c r="E180" s="4"/>
      <c r="F180" s="3"/>
      <c r="G180" s="3"/>
      <c r="H180" s="3"/>
      <c r="I180" s="3"/>
      <c r="J180" s="3"/>
      <c r="K180" s="3"/>
      <c r="L180" s="3"/>
      <c r="M180" s="3"/>
      <c r="N180" s="43"/>
      <c r="O180" s="43"/>
      <c r="P180" s="43"/>
      <c r="Q180" s="43"/>
      <c r="R180" s="43"/>
      <c r="S180" s="43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3"/>
      <c r="AL180" s="43"/>
      <c r="AM180" s="43"/>
      <c r="AN180" s="43"/>
      <c r="AO180" s="43"/>
      <c r="AP180" s="43"/>
      <c r="AQ180" s="43"/>
      <c r="AR180" s="43"/>
      <c r="AS180" s="43"/>
      <c r="AT180" s="43"/>
      <c r="AU180" s="43"/>
      <c r="AV180" s="43"/>
      <c r="AW180" s="43"/>
      <c r="AX180" s="43"/>
      <c r="AY180" s="43"/>
      <c r="AZ180" s="43"/>
    </row>
    <row r="181" spans="1:52" s="5" customFormat="1" x14ac:dyDescent="0.3">
      <c r="A181" s="1"/>
      <c r="B181" s="2"/>
      <c r="C181" s="44"/>
      <c r="E181" s="4"/>
      <c r="F181" s="3"/>
      <c r="G181" s="3"/>
      <c r="H181" s="3"/>
      <c r="I181" s="3"/>
      <c r="J181" s="3"/>
      <c r="K181" s="3"/>
      <c r="L181" s="3"/>
      <c r="M181" s="3"/>
      <c r="N181" s="43"/>
      <c r="O181" s="43"/>
      <c r="P181" s="43"/>
      <c r="Q181" s="43"/>
      <c r="R181" s="43"/>
      <c r="S181" s="43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3"/>
      <c r="AL181" s="43"/>
      <c r="AM181" s="43"/>
      <c r="AN181" s="43"/>
      <c r="AO181" s="43"/>
      <c r="AP181" s="43"/>
      <c r="AQ181" s="43"/>
      <c r="AR181" s="43"/>
      <c r="AS181" s="43"/>
      <c r="AT181" s="43"/>
      <c r="AU181" s="43"/>
      <c r="AV181" s="43"/>
      <c r="AW181" s="43"/>
      <c r="AX181" s="43"/>
      <c r="AY181" s="43"/>
      <c r="AZ181" s="43"/>
    </row>
    <row r="182" spans="1:52" s="5" customFormat="1" x14ac:dyDescent="0.3">
      <c r="A182" s="1"/>
      <c r="B182" s="2"/>
      <c r="C182" s="44"/>
      <c r="E182" s="4"/>
      <c r="F182" s="3"/>
      <c r="G182" s="3"/>
      <c r="H182" s="3"/>
      <c r="I182" s="3"/>
      <c r="J182" s="3"/>
      <c r="K182" s="3"/>
      <c r="L182" s="3"/>
      <c r="M182" s="3"/>
      <c r="N182" s="43"/>
      <c r="O182" s="43"/>
      <c r="P182" s="43"/>
      <c r="Q182" s="43"/>
      <c r="R182" s="43"/>
      <c r="S182" s="43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43"/>
      <c r="AL182" s="43"/>
      <c r="AM182" s="43"/>
      <c r="AN182" s="43"/>
      <c r="AO182" s="43"/>
      <c r="AP182" s="43"/>
      <c r="AQ182" s="43"/>
      <c r="AR182" s="43"/>
      <c r="AS182" s="43"/>
      <c r="AT182" s="43"/>
      <c r="AU182" s="43"/>
      <c r="AV182" s="43"/>
      <c r="AW182" s="43"/>
      <c r="AX182" s="43"/>
      <c r="AY182" s="43"/>
      <c r="AZ182" s="43"/>
    </row>
    <row r="183" spans="1:52" s="5" customFormat="1" x14ac:dyDescent="0.3">
      <c r="A183" s="1"/>
      <c r="B183" s="2"/>
      <c r="C183" s="44"/>
      <c r="E183" s="4"/>
      <c r="F183" s="3"/>
      <c r="G183" s="3"/>
      <c r="H183" s="3"/>
      <c r="I183" s="3"/>
      <c r="J183" s="3"/>
      <c r="K183" s="3"/>
      <c r="L183" s="3"/>
      <c r="M183" s="3"/>
      <c r="N183" s="43"/>
      <c r="O183" s="43"/>
      <c r="P183" s="43"/>
      <c r="Q183" s="43"/>
      <c r="R183" s="43"/>
      <c r="S183" s="43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  <c r="AK183" s="43"/>
      <c r="AL183" s="43"/>
      <c r="AM183" s="43"/>
      <c r="AN183" s="43"/>
      <c r="AO183" s="43"/>
      <c r="AP183" s="43"/>
      <c r="AQ183" s="43"/>
      <c r="AR183" s="43"/>
      <c r="AS183" s="43"/>
      <c r="AT183" s="43"/>
      <c r="AU183" s="43"/>
      <c r="AV183" s="43"/>
      <c r="AW183" s="43"/>
      <c r="AX183" s="43"/>
      <c r="AY183" s="43"/>
      <c r="AZ183" s="43"/>
    </row>
    <row r="184" spans="1:52" s="5" customFormat="1" x14ac:dyDescent="0.3">
      <c r="A184" s="1"/>
      <c r="B184" s="2"/>
      <c r="C184" s="44"/>
      <c r="E184" s="4"/>
      <c r="F184" s="3"/>
      <c r="G184" s="3"/>
      <c r="H184" s="3"/>
      <c r="I184" s="3"/>
      <c r="J184" s="3"/>
      <c r="K184" s="3"/>
      <c r="L184" s="3"/>
      <c r="M184" s="3"/>
      <c r="N184" s="43"/>
      <c r="O184" s="43"/>
      <c r="P184" s="43"/>
      <c r="Q184" s="43"/>
      <c r="R184" s="43"/>
      <c r="S184" s="43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  <c r="AK184" s="43"/>
      <c r="AL184" s="43"/>
      <c r="AM184" s="43"/>
      <c r="AN184" s="43"/>
      <c r="AO184" s="43"/>
      <c r="AP184" s="43"/>
      <c r="AQ184" s="43"/>
      <c r="AR184" s="43"/>
      <c r="AS184" s="43"/>
      <c r="AT184" s="43"/>
      <c r="AU184" s="43"/>
      <c r="AV184" s="43"/>
      <c r="AW184" s="43"/>
      <c r="AX184" s="43"/>
      <c r="AY184" s="43"/>
      <c r="AZ184" s="43"/>
    </row>
    <row r="185" spans="1:52" s="5" customFormat="1" x14ac:dyDescent="0.3">
      <c r="A185" s="1"/>
      <c r="B185" s="2"/>
      <c r="C185" s="44"/>
      <c r="E185" s="4"/>
      <c r="F185" s="3"/>
      <c r="G185" s="3"/>
      <c r="H185" s="3"/>
      <c r="I185" s="3"/>
      <c r="J185" s="3"/>
      <c r="K185" s="3"/>
      <c r="L185" s="3"/>
      <c r="M185" s="3"/>
      <c r="N185" s="43"/>
      <c r="O185" s="43"/>
      <c r="P185" s="43"/>
      <c r="Q185" s="43"/>
      <c r="R185" s="43"/>
      <c r="S185" s="43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  <c r="AK185" s="43"/>
      <c r="AL185" s="43"/>
      <c r="AM185" s="43"/>
      <c r="AN185" s="43"/>
      <c r="AO185" s="43"/>
      <c r="AP185" s="43"/>
      <c r="AQ185" s="43"/>
      <c r="AR185" s="43"/>
      <c r="AS185" s="43"/>
      <c r="AT185" s="43"/>
      <c r="AU185" s="43"/>
      <c r="AV185" s="43"/>
      <c r="AW185" s="43"/>
      <c r="AX185" s="43"/>
      <c r="AY185" s="43"/>
      <c r="AZ185" s="43"/>
    </row>
    <row r="186" spans="1:52" s="5" customFormat="1" x14ac:dyDescent="0.3">
      <c r="A186" s="1"/>
      <c r="B186" s="2"/>
      <c r="C186" s="44"/>
      <c r="E186" s="4"/>
      <c r="F186" s="3"/>
      <c r="G186" s="3"/>
      <c r="H186" s="3"/>
      <c r="I186" s="3"/>
      <c r="J186" s="3"/>
      <c r="K186" s="3"/>
      <c r="L186" s="3"/>
      <c r="M186" s="3"/>
      <c r="N186" s="43"/>
      <c r="O186" s="43"/>
      <c r="P186" s="43"/>
      <c r="Q186" s="43"/>
      <c r="R186" s="43"/>
      <c r="S186" s="43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 s="43"/>
      <c r="AL186" s="43"/>
      <c r="AM186" s="43"/>
      <c r="AN186" s="43"/>
      <c r="AO186" s="43"/>
      <c r="AP186" s="43"/>
      <c r="AQ186" s="43"/>
      <c r="AR186" s="43"/>
      <c r="AS186" s="43"/>
      <c r="AT186" s="43"/>
      <c r="AU186" s="43"/>
      <c r="AV186" s="43"/>
      <c r="AW186" s="43"/>
      <c r="AX186" s="43"/>
      <c r="AY186" s="43"/>
      <c r="AZ186" s="43"/>
    </row>
    <row r="187" spans="1:52" s="5" customFormat="1" x14ac:dyDescent="0.3">
      <c r="A187" s="1"/>
      <c r="B187" s="2"/>
      <c r="C187" s="44"/>
      <c r="E187" s="4"/>
      <c r="F187" s="3"/>
      <c r="G187" s="3"/>
      <c r="H187" s="3"/>
      <c r="I187" s="3"/>
      <c r="J187" s="3"/>
      <c r="K187" s="3"/>
      <c r="L187" s="3"/>
      <c r="M187" s="3"/>
      <c r="N187" s="43"/>
      <c r="O187" s="43"/>
      <c r="P187" s="43"/>
      <c r="Q187" s="43"/>
      <c r="R187" s="43"/>
      <c r="S187" s="43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 s="43"/>
      <c r="AL187" s="43"/>
      <c r="AM187" s="43"/>
      <c r="AN187" s="43"/>
      <c r="AO187" s="43"/>
      <c r="AP187" s="43"/>
      <c r="AQ187" s="43"/>
      <c r="AR187" s="43"/>
      <c r="AS187" s="43"/>
      <c r="AT187" s="43"/>
      <c r="AU187" s="43"/>
      <c r="AV187" s="43"/>
      <c r="AW187" s="43"/>
      <c r="AX187" s="43"/>
      <c r="AY187" s="43"/>
      <c r="AZ187" s="43"/>
    </row>
    <row r="188" spans="1:52" s="5" customFormat="1" x14ac:dyDescent="0.3">
      <c r="A188" s="1"/>
      <c r="B188" s="2"/>
      <c r="C188" s="44"/>
      <c r="E188" s="4"/>
      <c r="F188" s="3"/>
      <c r="G188" s="3"/>
      <c r="H188" s="3"/>
      <c r="I188" s="3"/>
      <c r="J188" s="3"/>
      <c r="K188" s="3"/>
      <c r="L188" s="3"/>
      <c r="M188" s="3"/>
      <c r="N188" s="43"/>
      <c r="O188" s="43"/>
      <c r="P188" s="43"/>
      <c r="Q188" s="43"/>
      <c r="R188" s="43"/>
      <c r="S188" s="43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 s="43"/>
      <c r="AL188" s="43"/>
      <c r="AM188" s="43"/>
      <c r="AN188" s="43"/>
      <c r="AO188" s="43"/>
      <c r="AP188" s="43"/>
      <c r="AQ188" s="43"/>
      <c r="AR188" s="43"/>
      <c r="AS188" s="43"/>
      <c r="AT188" s="43"/>
      <c r="AU188" s="43"/>
      <c r="AV188" s="43"/>
      <c r="AW188" s="43"/>
      <c r="AX188" s="43"/>
      <c r="AY188" s="43"/>
      <c r="AZ188" s="43"/>
    </row>
    <row r="189" spans="1:52" s="5" customFormat="1" x14ac:dyDescent="0.3">
      <c r="A189" s="1"/>
      <c r="B189" s="2"/>
      <c r="C189" s="44"/>
      <c r="E189" s="4"/>
      <c r="F189" s="3"/>
      <c r="G189" s="3"/>
      <c r="H189" s="3"/>
      <c r="I189" s="3"/>
      <c r="J189" s="3"/>
      <c r="K189" s="3"/>
      <c r="L189" s="3"/>
      <c r="M189" s="3"/>
      <c r="N189" s="43"/>
      <c r="O189" s="43"/>
      <c r="P189" s="43"/>
      <c r="Q189" s="43"/>
      <c r="R189" s="43"/>
      <c r="S189" s="43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 s="43"/>
      <c r="AL189" s="43"/>
      <c r="AM189" s="43"/>
      <c r="AN189" s="43"/>
      <c r="AO189" s="43"/>
      <c r="AP189" s="43"/>
      <c r="AQ189" s="43"/>
      <c r="AR189" s="43"/>
      <c r="AS189" s="43"/>
      <c r="AT189" s="43"/>
      <c r="AU189" s="43"/>
      <c r="AV189" s="43"/>
      <c r="AW189" s="43"/>
      <c r="AX189" s="43"/>
      <c r="AY189" s="43"/>
      <c r="AZ189" s="43"/>
    </row>
    <row r="190" spans="1:52" s="5" customFormat="1" x14ac:dyDescent="0.3">
      <c r="A190" s="1"/>
      <c r="B190" s="2"/>
      <c r="C190" s="44"/>
      <c r="E190" s="4"/>
      <c r="F190" s="3"/>
      <c r="G190" s="3"/>
      <c r="H190" s="3"/>
      <c r="I190" s="3"/>
      <c r="J190" s="3"/>
      <c r="K190" s="3"/>
      <c r="L190" s="3"/>
      <c r="M190" s="3"/>
      <c r="N190" s="43"/>
      <c r="O190" s="43"/>
      <c r="P190" s="43"/>
      <c r="Q190" s="43"/>
      <c r="R190" s="43"/>
      <c r="S190" s="43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 s="43"/>
      <c r="AL190" s="43"/>
      <c r="AM190" s="43"/>
      <c r="AN190" s="43"/>
      <c r="AO190" s="43"/>
      <c r="AP190" s="43"/>
      <c r="AQ190" s="43"/>
      <c r="AR190" s="43"/>
      <c r="AS190" s="43"/>
      <c r="AT190" s="43"/>
      <c r="AU190" s="43"/>
      <c r="AV190" s="43"/>
      <c r="AW190" s="43"/>
      <c r="AX190" s="43"/>
      <c r="AY190" s="43"/>
      <c r="AZ190" s="43"/>
    </row>
    <row r="191" spans="1:52" s="5" customFormat="1" x14ac:dyDescent="0.3">
      <c r="A191" s="1"/>
      <c r="B191" s="2"/>
      <c r="C191" s="44"/>
      <c r="E191" s="4"/>
      <c r="F191" s="3"/>
      <c r="G191" s="3"/>
      <c r="H191" s="3"/>
      <c r="I191" s="3"/>
      <c r="J191" s="3"/>
      <c r="K191" s="3"/>
      <c r="L191" s="3"/>
      <c r="M191" s="3"/>
      <c r="N191" s="43"/>
      <c r="O191" s="43"/>
      <c r="P191" s="43"/>
      <c r="Q191" s="43"/>
      <c r="R191" s="43"/>
      <c r="S191" s="43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 s="43"/>
      <c r="AL191" s="43"/>
      <c r="AM191" s="43"/>
      <c r="AN191" s="43"/>
      <c r="AO191" s="43"/>
      <c r="AP191" s="43"/>
      <c r="AQ191" s="43"/>
      <c r="AR191" s="43"/>
      <c r="AS191" s="43"/>
      <c r="AT191" s="43"/>
      <c r="AU191" s="43"/>
      <c r="AV191" s="43"/>
      <c r="AW191" s="43"/>
      <c r="AX191" s="43"/>
      <c r="AY191" s="43"/>
      <c r="AZ191" s="43"/>
    </row>
    <row r="192" spans="1:52" s="5" customFormat="1" x14ac:dyDescent="0.3">
      <c r="A192" s="1"/>
      <c r="B192" s="2"/>
      <c r="C192" s="44"/>
      <c r="E192" s="4"/>
      <c r="F192" s="3"/>
      <c r="G192" s="3"/>
      <c r="H192" s="3"/>
      <c r="I192" s="3"/>
      <c r="J192" s="3"/>
      <c r="K192" s="3"/>
      <c r="L192" s="3"/>
      <c r="M192" s="3"/>
      <c r="N192" s="43"/>
      <c r="O192" s="43"/>
      <c r="P192" s="43"/>
      <c r="Q192" s="43"/>
      <c r="R192" s="43"/>
      <c r="S192" s="43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 s="43"/>
      <c r="AL192" s="43"/>
      <c r="AM192" s="43"/>
      <c r="AN192" s="43"/>
      <c r="AO192" s="43"/>
      <c r="AP192" s="43"/>
      <c r="AQ192" s="43"/>
      <c r="AR192" s="43"/>
      <c r="AS192" s="43"/>
      <c r="AT192" s="43"/>
      <c r="AU192" s="43"/>
      <c r="AV192" s="43"/>
      <c r="AW192" s="43"/>
      <c r="AX192" s="43"/>
      <c r="AY192" s="43"/>
      <c r="AZ192" s="43"/>
    </row>
    <row r="193" spans="1:52" s="5" customFormat="1" x14ac:dyDescent="0.3">
      <c r="A193" s="1"/>
      <c r="B193" s="2"/>
      <c r="C193" s="44"/>
      <c r="E193" s="4"/>
      <c r="F193" s="3"/>
      <c r="G193" s="3"/>
      <c r="H193" s="3"/>
      <c r="I193" s="3"/>
      <c r="J193" s="3"/>
      <c r="K193" s="3"/>
      <c r="L193" s="3"/>
      <c r="M193" s="3"/>
      <c r="N193" s="43"/>
      <c r="O193" s="43"/>
      <c r="P193" s="43"/>
      <c r="Q193" s="43"/>
      <c r="R193" s="43"/>
      <c r="S193" s="43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 s="43"/>
      <c r="AL193" s="43"/>
      <c r="AM193" s="43"/>
      <c r="AN193" s="43"/>
      <c r="AO193" s="43"/>
      <c r="AP193" s="43"/>
      <c r="AQ193" s="43"/>
      <c r="AR193" s="43"/>
      <c r="AS193" s="43"/>
      <c r="AT193" s="43"/>
      <c r="AU193" s="43"/>
      <c r="AV193" s="43"/>
      <c r="AW193" s="43"/>
      <c r="AX193" s="43"/>
      <c r="AY193" s="43"/>
      <c r="AZ193" s="43"/>
    </row>
    <row r="194" spans="1:52" s="5" customFormat="1" x14ac:dyDescent="0.3">
      <c r="A194" s="1"/>
      <c r="B194" s="2"/>
      <c r="C194" s="44"/>
      <c r="E194" s="4"/>
      <c r="F194" s="3"/>
      <c r="G194" s="3"/>
      <c r="H194" s="3"/>
      <c r="I194" s="3"/>
      <c r="J194" s="3"/>
      <c r="K194" s="3"/>
      <c r="L194" s="3"/>
      <c r="M194" s="3"/>
      <c r="N194" s="43"/>
      <c r="O194" s="43"/>
      <c r="P194" s="43"/>
      <c r="Q194" s="43"/>
      <c r="R194" s="43"/>
      <c r="S194" s="43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 s="43"/>
      <c r="AL194" s="43"/>
      <c r="AM194" s="43"/>
      <c r="AN194" s="43"/>
      <c r="AO194" s="43"/>
      <c r="AP194" s="43"/>
      <c r="AQ194" s="43"/>
      <c r="AR194" s="43"/>
      <c r="AS194" s="43"/>
      <c r="AT194" s="43"/>
      <c r="AU194" s="43"/>
      <c r="AV194" s="43"/>
      <c r="AW194" s="43"/>
      <c r="AX194" s="43"/>
      <c r="AY194" s="43"/>
      <c r="AZ194" s="43"/>
    </row>
    <row r="195" spans="1:52" s="5" customFormat="1" x14ac:dyDescent="0.3">
      <c r="A195" s="1"/>
      <c r="B195" s="2"/>
      <c r="C195" s="44"/>
      <c r="E195" s="4"/>
      <c r="F195" s="3"/>
      <c r="G195" s="3"/>
      <c r="H195" s="3"/>
      <c r="I195" s="3"/>
      <c r="J195" s="3"/>
      <c r="K195" s="3"/>
      <c r="L195" s="3"/>
      <c r="M195" s="3"/>
      <c r="N195" s="43"/>
      <c r="O195" s="43"/>
      <c r="P195" s="43"/>
      <c r="Q195" s="43"/>
      <c r="R195" s="43"/>
      <c r="S195" s="43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 s="43"/>
      <c r="AL195" s="43"/>
      <c r="AM195" s="43"/>
      <c r="AN195" s="43"/>
      <c r="AO195" s="43"/>
      <c r="AP195" s="43"/>
      <c r="AQ195" s="43"/>
      <c r="AR195" s="43"/>
      <c r="AS195" s="43"/>
      <c r="AT195" s="43"/>
      <c r="AU195" s="43"/>
      <c r="AV195" s="43"/>
      <c r="AW195" s="43"/>
      <c r="AX195" s="43"/>
      <c r="AY195" s="43"/>
      <c r="AZ195" s="43"/>
    </row>
    <row r="196" spans="1:52" s="5" customFormat="1" x14ac:dyDescent="0.3">
      <c r="A196" s="1"/>
      <c r="B196" s="2"/>
      <c r="C196" s="44"/>
      <c r="E196" s="4"/>
      <c r="F196" s="3"/>
      <c r="G196" s="3"/>
      <c r="H196" s="3"/>
      <c r="I196" s="3"/>
      <c r="J196" s="3"/>
      <c r="K196" s="3"/>
      <c r="L196" s="3"/>
      <c r="M196" s="3"/>
      <c r="N196" s="43"/>
      <c r="O196" s="43"/>
      <c r="P196" s="43"/>
      <c r="Q196" s="43"/>
      <c r="R196" s="43"/>
      <c r="S196" s="43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 s="43"/>
      <c r="AL196" s="43"/>
      <c r="AM196" s="43"/>
      <c r="AN196" s="43"/>
      <c r="AO196" s="43"/>
      <c r="AP196" s="43"/>
      <c r="AQ196" s="43"/>
      <c r="AR196" s="43"/>
      <c r="AS196" s="43"/>
      <c r="AT196" s="43"/>
      <c r="AU196" s="43"/>
      <c r="AV196" s="43"/>
      <c r="AW196" s="43"/>
      <c r="AX196" s="43"/>
      <c r="AY196" s="43"/>
      <c r="AZ196" s="43"/>
    </row>
    <row r="197" spans="1:52" s="5" customFormat="1" x14ac:dyDescent="0.3">
      <c r="A197" s="1"/>
      <c r="B197" s="2"/>
      <c r="C197" s="44"/>
      <c r="E197" s="4"/>
      <c r="F197" s="3"/>
      <c r="G197" s="3"/>
      <c r="H197" s="3"/>
      <c r="I197" s="3"/>
      <c r="J197" s="3"/>
      <c r="K197" s="3"/>
      <c r="L197" s="3"/>
      <c r="M197" s="3"/>
      <c r="N197" s="43"/>
      <c r="O197" s="43"/>
      <c r="P197" s="43"/>
      <c r="Q197" s="43"/>
      <c r="R197" s="43"/>
      <c r="S197" s="43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 s="43"/>
      <c r="AL197" s="43"/>
      <c r="AM197" s="43"/>
      <c r="AN197" s="43"/>
      <c r="AO197" s="43"/>
      <c r="AP197" s="43"/>
      <c r="AQ197" s="43"/>
      <c r="AR197" s="43"/>
      <c r="AS197" s="43"/>
      <c r="AT197" s="43"/>
      <c r="AU197" s="43"/>
      <c r="AV197" s="43"/>
      <c r="AW197" s="43"/>
      <c r="AX197" s="43"/>
      <c r="AY197" s="43"/>
      <c r="AZ197" s="43"/>
    </row>
    <row r="198" spans="1:52" s="5" customFormat="1" x14ac:dyDescent="0.3">
      <c r="A198" s="1"/>
      <c r="B198" s="2"/>
      <c r="C198" s="44"/>
      <c r="E198" s="4"/>
      <c r="F198" s="3"/>
      <c r="G198" s="3"/>
      <c r="H198" s="3"/>
      <c r="I198" s="3"/>
      <c r="J198" s="3"/>
      <c r="K198" s="3"/>
      <c r="L198" s="3"/>
      <c r="M198" s="3"/>
      <c r="N198" s="43"/>
      <c r="O198" s="43"/>
      <c r="P198" s="43"/>
      <c r="Q198" s="43"/>
      <c r="R198" s="43"/>
      <c r="S198" s="43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 s="43"/>
      <c r="AL198" s="43"/>
      <c r="AM198" s="43"/>
      <c r="AN198" s="43"/>
      <c r="AO198" s="43"/>
      <c r="AP198" s="43"/>
      <c r="AQ198" s="43"/>
      <c r="AR198" s="43"/>
      <c r="AS198" s="43"/>
      <c r="AT198" s="43"/>
      <c r="AU198" s="43"/>
      <c r="AV198" s="43"/>
      <c r="AW198" s="43"/>
      <c r="AX198" s="43"/>
      <c r="AY198" s="43"/>
      <c r="AZ198" s="43"/>
    </row>
    <row r="199" spans="1:52" s="5" customFormat="1" x14ac:dyDescent="0.3">
      <c r="A199" s="1"/>
      <c r="B199" s="2"/>
      <c r="C199" s="44"/>
      <c r="E199" s="4"/>
      <c r="F199" s="3"/>
      <c r="G199" s="3"/>
      <c r="H199" s="3"/>
      <c r="I199" s="3"/>
      <c r="J199" s="3"/>
      <c r="K199" s="3"/>
      <c r="L199" s="3"/>
      <c r="M199" s="3"/>
      <c r="N199" s="43"/>
      <c r="O199" s="43"/>
      <c r="P199" s="43"/>
      <c r="Q199" s="43"/>
      <c r="R199" s="43"/>
      <c r="S199" s="43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 s="43"/>
      <c r="AL199" s="43"/>
      <c r="AM199" s="43"/>
      <c r="AN199" s="43"/>
      <c r="AO199" s="43"/>
      <c r="AP199" s="43"/>
      <c r="AQ199" s="43"/>
      <c r="AR199" s="43"/>
      <c r="AS199" s="43"/>
      <c r="AT199" s="43"/>
      <c r="AU199" s="43"/>
      <c r="AV199" s="43"/>
      <c r="AW199" s="43"/>
      <c r="AX199" s="43"/>
      <c r="AY199" s="43"/>
      <c r="AZ199" s="43"/>
    </row>
    <row r="200" spans="1:52" s="5" customFormat="1" x14ac:dyDescent="0.3">
      <c r="A200" s="1"/>
      <c r="B200" s="2"/>
      <c r="C200" s="44"/>
      <c r="E200" s="4"/>
      <c r="F200" s="3"/>
      <c r="G200" s="3"/>
      <c r="H200" s="3"/>
      <c r="I200" s="3"/>
      <c r="J200" s="3"/>
      <c r="K200" s="3"/>
      <c r="L200" s="3"/>
      <c r="M200" s="3"/>
      <c r="N200" s="43"/>
      <c r="O200" s="43"/>
      <c r="P200" s="43"/>
      <c r="Q200" s="43"/>
      <c r="R200" s="43"/>
      <c r="S200" s="43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 s="43"/>
      <c r="AL200" s="43"/>
      <c r="AM200" s="43"/>
      <c r="AN200" s="43"/>
      <c r="AO200" s="43"/>
      <c r="AP200" s="43"/>
      <c r="AQ200" s="43"/>
      <c r="AR200" s="43"/>
      <c r="AS200" s="43"/>
      <c r="AT200" s="43"/>
      <c r="AU200" s="43"/>
      <c r="AV200" s="43"/>
      <c r="AW200" s="43"/>
      <c r="AX200" s="43"/>
      <c r="AY200" s="43"/>
      <c r="AZ200" s="43"/>
    </row>
    <row r="201" spans="1:52" s="5" customFormat="1" x14ac:dyDescent="0.3">
      <c r="A201" s="1"/>
      <c r="B201" s="2"/>
      <c r="C201" s="44"/>
      <c r="E201" s="4"/>
      <c r="F201" s="3"/>
      <c r="G201" s="3"/>
      <c r="H201" s="3"/>
      <c r="I201" s="3"/>
      <c r="J201" s="3"/>
      <c r="K201" s="3"/>
      <c r="L201" s="3"/>
      <c r="M201" s="3"/>
      <c r="N201" s="43"/>
      <c r="O201" s="43"/>
      <c r="P201" s="43"/>
      <c r="Q201" s="43"/>
      <c r="R201" s="43"/>
      <c r="S201" s="43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 s="43"/>
      <c r="AL201" s="43"/>
      <c r="AM201" s="43"/>
      <c r="AN201" s="43"/>
      <c r="AO201" s="43"/>
      <c r="AP201" s="43"/>
      <c r="AQ201" s="43"/>
      <c r="AR201" s="43"/>
      <c r="AS201" s="43"/>
      <c r="AT201" s="43"/>
      <c r="AU201" s="43"/>
      <c r="AV201" s="43"/>
      <c r="AW201" s="43"/>
      <c r="AX201" s="43"/>
      <c r="AY201" s="43"/>
      <c r="AZ201" s="43"/>
    </row>
    <row r="202" spans="1:52" s="5" customFormat="1" x14ac:dyDescent="0.3">
      <c r="A202" s="1"/>
      <c r="B202" s="2"/>
      <c r="C202" s="44"/>
      <c r="E202" s="4"/>
      <c r="F202" s="3"/>
      <c r="G202" s="3"/>
      <c r="H202" s="3"/>
      <c r="I202" s="3"/>
      <c r="J202" s="3"/>
      <c r="K202" s="3"/>
      <c r="L202" s="3"/>
      <c r="M202" s="3"/>
      <c r="N202" s="43"/>
      <c r="O202" s="43"/>
      <c r="P202" s="43"/>
      <c r="Q202" s="43"/>
      <c r="R202" s="43"/>
      <c r="S202" s="43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 s="43"/>
      <c r="AL202" s="43"/>
      <c r="AM202" s="43"/>
      <c r="AN202" s="43"/>
      <c r="AO202" s="43"/>
      <c r="AP202" s="43"/>
      <c r="AQ202" s="43"/>
      <c r="AR202" s="43"/>
      <c r="AS202" s="43"/>
      <c r="AT202" s="43"/>
      <c r="AU202" s="43"/>
      <c r="AV202" s="43"/>
      <c r="AW202" s="43"/>
      <c r="AX202" s="43"/>
      <c r="AY202" s="43"/>
      <c r="AZ202" s="43"/>
    </row>
    <row r="203" spans="1:52" s="5" customFormat="1" x14ac:dyDescent="0.3">
      <c r="A203" s="1"/>
      <c r="B203" s="2"/>
      <c r="C203" s="44"/>
      <c r="E203" s="4"/>
      <c r="F203" s="3"/>
      <c r="G203" s="3"/>
      <c r="H203" s="3"/>
      <c r="I203" s="3"/>
      <c r="J203" s="3"/>
      <c r="K203" s="3"/>
      <c r="L203" s="3"/>
      <c r="M203" s="3"/>
      <c r="N203" s="43"/>
      <c r="O203" s="43"/>
      <c r="P203" s="43"/>
      <c r="Q203" s="43"/>
      <c r="R203" s="43"/>
      <c r="S203" s="43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 s="43"/>
      <c r="AL203" s="43"/>
      <c r="AM203" s="43"/>
      <c r="AN203" s="43"/>
      <c r="AO203" s="43"/>
      <c r="AP203" s="43"/>
      <c r="AQ203" s="43"/>
      <c r="AR203" s="43"/>
      <c r="AS203" s="43"/>
      <c r="AT203" s="43"/>
      <c r="AU203" s="43"/>
      <c r="AV203" s="43"/>
      <c r="AW203" s="43"/>
      <c r="AX203" s="43"/>
      <c r="AY203" s="43"/>
      <c r="AZ203" s="43"/>
    </row>
    <row r="204" spans="1:52" s="5" customFormat="1" x14ac:dyDescent="0.3">
      <c r="A204" s="1"/>
      <c r="B204" s="2"/>
      <c r="C204" s="44"/>
      <c r="E204" s="4"/>
      <c r="F204" s="3"/>
      <c r="G204" s="3"/>
      <c r="H204" s="3"/>
      <c r="I204" s="3"/>
      <c r="J204" s="3"/>
      <c r="K204" s="3"/>
      <c r="L204" s="3"/>
      <c r="M204" s="3"/>
      <c r="N204" s="43"/>
      <c r="O204" s="43"/>
      <c r="P204" s="43"/>
      <c r="Q204" s="43"/>
      <c r="R204" s="43"/>
      <c r="S204" s="43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 s="43"/>
      <c r="AL204" s="43"/>
      <c r="AM204" s="43"/>
      <c r="AN204" s="43"/>
      <c r="AO204" s="43"/>
      <c r="AP204" s="43"/>
      <c r="AQ204" s="43"/>
      <c r="AR204" s="43"/>
      <c r="AS204" s="43"/>
      <c r="AT204" s="43"/>
      <c r="AU204" s="43"/>
      <c r="AV204" s="43"/>
      <c r="AW204" s="43"/>
      <c r="AX204" s="43"/>
      <c r="AY204" s="43"/>
      <c r="AZ204" s="43"/>
    </row>
    <row r="205" spans="1:52" s="5" customFormat="1" x14ac:dyDescent="0.3">
      <c r="A205" s="1"/>
      <c r="B205" s="2"/>
      <c r="C205" s="44"/>
      <c r="E205" s="4"/>
      <c r="F205" s="3"/>
      <c r="G205" s="3"/>
      <c r="H205" s="3"/>
      <c r="I205" s="3"/>
      <c r="J205" s="3"/>
      <c r="K205" s="3"/>
      <c r="L205" s="3"/>
      <c r="M205" s="3"/>
      <c r="N205" s="43"/>
      <c r="O205" s="43"/>
      <c r="P205" s="43"/>
      <c r="Q205" s="43"/>
      <c r="R205" s="43"/>
      <c r="S205" s="43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 s="43"/>
      <c r="AL205" s="43"/>
      <c r="AM205" s="43"/>
      <c r="AN205" s="43"/>
      <c r="AO205" s="43"/>
      <c r="AP205" s="43"/>
      <c r="AQ205" s="43"/>
      <c r="AR205" s="43"/>
      <c r="AS205" s="43"/>
      <c r="AT205" s="43"/>
      <c r="AU205" s="43"/>
      <c r="AV205" s="43"/>
      <c r="AW205" s="43"/>
      <c r="AX205" s="43"/>
      <c r="AY205" s="43"/>
      <c r="AZ205" s="43"/>
    </row>
    <row r="206" spans="1:52" s="5" customFormat="1" x14ac:dyDescent="0.3">
      <c r="A206" s="1"/>
      <c r="B206" s="2"/>
      <c r="C206" s="44"/>
      <c r="E206" s="4"/>
      <c r="F206" s="3"/>
      <c r="G206" s="3"/>
      <c r="H206" s="3"/>
      <c r="I206" s="3"/>
      <c r="J206" s="3"/>
      <c r="K206" s="3"/>
      <c r="L206" s="3"/>
      <c r="M206" s="3"/>
      <c r="N206" s="43"/>
      <c r="O206" s="43"/>
      <c r="P206" s="43"/>
      <c r="Q206" s="43"/>
      <c r="R206" s="43"/>
      <c r="S206" s="43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 s="43"/>
      <c r="AL206" s="43"/>
      <c r="AM206" s="43"/>
      <c r="AN206" s="43"/>
      <c r="AO206" s="43"/>
      <c r="AP206" s="43"/>
      <c r="AQ206" s="43"/>
      <c r="AR206" s="43"/>
      <c r="AS206" s="43"/>
      <c r="AT206" s="43"/>
      <c r="AU206" s="43"/>
      <c r="AV206" s="43"/>
      <c r="AW206" s="43"/>
      <c r="AX206" s="43"/>
      <c r="AY206" s="43"/>
      <c r="AZ206" s="43"/>
    </row>
    <row r="207" spans="1:52" s="5" customFormat="1" x14ac:dyDescent="0.3">
      <c r="A207" s="1"/>
      <c r="B207" s="2"/>
      <c r="C207" s="44"/>
      <c r="E207" s="4"/>
      <c r="F207" s="3"/>
      <c r="G207" s="3"/>
      <c r="H207" s="3"/>
      <c r="I207" s="3"/>
      <c r="J207" s="3"/>
      <c r="K207" s="3"/>
      <c r="L207" s="3"/>
      <c r="M207" s="3"/>
      <c r="N207" s="43"/>
      <c r="O207" s="43"/>
      <c r="P207" s="43"/>
      <c r="Q207" s="43"/>
      <c r="R207" s="43"/>
      <c r="S207" s="43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 s="43"/>
      <c r="AL207" s="43"/>
      <c r="AM207" s="43"/>
      <c r="AN207" s="43"/>
      <c r="AO207" s="43"/>
      <c r="AP207" s="43"/>
      <c r="AQ207" s="43"/>
      <c r="AR207" s="43"/>
      <c r="AS207" s="43"/>
      <c r="AT207" s="43"/>
      <c r="AU207" s="43"/>
      <c r="AV207" s="43"/>
      <c r="AW207" s="43"/>
      <c r="AX207" s="43"/>
      <c r="AY207" s="43"/>
      <c r="AZ207" s="43"/>
    </row>
    <row r="208" spans="1:52" s="5" customFormat="1" x14ac:dyDescent="0.3">
      <c r="A208" s="1"/>
      <c r="B208" s="2"/>
      <c r="C208" s="44"/>
      <c r="E208" s="4"/>
      <c r="F208" s="3"/>
      <c r="G208" s="3"/>
      <c r="H208" s="3"/>
      <c r="I208" s="3"/>
      <c r="J208" s="3"/>
      <c r="K208" s="3"/>
      <c r="L208" s="3"/>
      <c r="M208" s="3"/>
      <c r="N208" s="43"/>
      <c r="O208" s="43"/>
      <c r="P208" s="43"/>
      <c r="Q208" s="43"/>
      <c r="R208" s="43"/>
      <c r="S208" s="43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 s="43"/>
      <c r="AL208" s="43"/>
      <c r="AM208" s="43"/>
      <c r="AN208" s="43"/>
      <c r="AO208" s="43"/>
      <c r="AP208" s="43"/>
      <c r="AQ208" s="43"/>
      <c r="AR208" s="43"/>
      <c r="AS208" s="43"/>
      <c r="AT208" s="43"/>
      <c r="AU208" s="43"/>
      <c r="AV208" s="43"/>
      <c r="AW208" s="43"/>
      <c r="AX208" s="43"/>
      <c r="AY208" s="43"/>
      <c r="AZ208" s="43"/>
    </row>
    <row r="209" spans="1:52" s="5" customFormat="1" x14ac:dyDescent="0.3">
      <c r="A209" s="1"/>
      <c r="B209" s="2"/>
      <c r="C209" s="44"/>
      <c r="E209" s="4"/>
      <c r="F209" s="3"/>
      <c r="G209" s="3"/>
      <c r="H209" s="3"/>
      <c r="I209" s="3"/>
      <c r="J209" s="3"/>
      <c r="K209" s="3"/>
      <c r="L209" s="3"/>
      <c r="M209" s="3"/>
      <c r="N209" s="43"/>
      <c r="O209" s="43"/>
      <c r="P209" s="43"/>
      <c r="Q209" s="43"/>
      <c r="R209" s="43"/>
      <c r="S209" s="43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 s="43"/>
      <c r="AL209" s="43"/>
      <c r="AM209" s="43"/>
      <c r="AN209" s="43"/>
      <c r="AO209" s="43"/>
      <c r="AP209" s="43"/>
      <c r="AQ209" s="43"/>
      <c r="AR209" s="43"/>
      <c r="AS209" s="43"/>
      <c r="AT209" s="43"/>
      <c r="AU209" s="43"/>
      <c r="AV209" s="43"/>
      <c r="AW209" s="43"/>
      <c r="AX209" s="43"/>
      <c r="AY209" s="43"/>
      <c r="AZ209" s="43"/>
    </row>
    <row r="210" spans="1:52" s="5" customFormat="1" x14ac:dyDescent="0.3">
      <c r="A210" s="1"/>
      <c r="B210" s="2"/>
      <c r="C210" s="44"/>
      <c r="E210" s="4"/>
      <c r="F210" s="3"/>
      <c r="G210" s="3"/>
      <c r="H210" s="3"/>
      <c r="I210" s="3"/>
      <c r="J210" s="3"/>
      <c r="K210" s="3"/>
      <c r="L210" s="3"/>
      <c r="M210" s="3"/>
      <c r="N210" s="43"/>
      <c r="O210" s="43"/>
      <c r="P210" s="43"/>
      <c r="Q210" s="43"/>
      <c r="R210" s="43"/>
      <c r="S210" s="43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 s="43"/>
      <c r="AL210" s="43"/>
      <c r="AM210" s="43"/>
      <c r="AN210" s="43"/>
      <c r="AO210" s="43"/>
      <c r="AP210" s="43"/>
      <c r="AQ210" s="43"/>
      <c r="AR210" s="43"/>
      <c r="AS210" s="43"/>
      <c r="AT210" s="43"/>
      <c r="AU210" s="43"/>
      <c r="AV210" s="43"/>
      <c r="AW210" s="43"/>
      <c r="AX210" s="43"/>
      <c r="AY210" s="43"/>
      <c r="AZ210" s="43"/>
    </row>
    <row r="211" spans="1:52" s="5" customFormat="1" x14ac:dyDescent="0.3">
      <c r="A211" s="1"/>
      <c r="B211" s="2"/>
      <c r="C211" s="44"/>
      <c r="E211" s="4"/>
      <c r="F211" s="3"/>
      <c r="G211" s="3"/>
      <c r="H211" s="3"/>
      <c r="I211" s="3"/>
      <c r="J211" s="3"/>
      <c r="K211" s="3"/>
      <c r="L211" s="3"/>
      <c r="M211" s="3"/>
      <c r="N211" s="43"/>
      <c r="O211" s="43"/>
      <c r="P211" s="43"/>
      <c r="Q211" s="43"/>
      <c r="R211" s="43"/>
      <c r="S211" s="43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 s="43"/>
      <c r="AL211" s="43"/>
      <c r="AM211" s="43"/>
      <c r="AN211" s="43"/>
      <c r="AO211" s="43"/>
      <c r="AP211" s="43"/>
      <c r="AQ211" s="43"/>
      <c r="AR211" s="43"/>
      <c r="AS211" s="43"/>
      <c r="AT211" s="43"/>
      <c r="AU211" s="43"/>
      <c r="AV211" s="43"/>
      <c r="AW211" s="43"/>
      <c r="AX211" s="43"/>
      <c r="AY211" s="43"/>
      <c r="AZ211" s="43"/>
    </row>
    <row r="212" spans="1:52" s="5" customFormat="1" x14ac:dyDescent="0.3">
      <c r="A212" s="1"/>
      <c r="B212" s="2"/>
      <c r="C212" s="44"/>
      <c r="E212" s="4"/>
      <c r="F212" s="3"/>
      <c r="G212" s="3"/>
      <c r="H212" s="3"/>
      <c r="I212" s="3"/>
      <c r="J212" s="3"/>
      <c r="K212" s="3"/>
      <c r="L212" s="3"/>
      <c r="M212" s="3"/>
      <c r="N212" s="43"/>
      <c r="O212" s="43"/>
      <c r="P212" s="43"/>
      <c r="Q212" s="43"/>
      <c r="R212" s="43"/>
      <c r="S212" s="43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 s="43"/>
      <c r="AL212" s="43"/>
      <c r="AM212" s="43"/>
      <c r="AN212" s="43"/>
      <c r="AO212" s="43"/>
      <c r="AP212" s="43"/>
      <c r="AQ212" s="43"/>
      <c r="AR212" s="43"/>
      <c r="AS212" s="43"/>
      <c r="AT212" s="43"/>
      <c r="AU212" s="43"/>
      <c r="AV212" s="43"/>
      <c r="AW212" s="43"/>
      <c r="AX212" s="43"/>
      <c r="AY212" s="43"/>
      <c r="AZ212" s="43"/>
    </row>
    <row r="213" spans="1:52" s="5" customFormat="1" x14ac:dyDescent="0.3">
      <c r="A213" s="1"/>
      <c r="B213" s="2"/>
      <c r="C213" s="44"/>
      <c r="E213" s="4"/>
      <c r="F213" s="3"/>
      <c r="G213" s="3"/>
      <c r="H213" s="3"/>
      <c r="I213" s="3"/>
      <c r="J213" s="3"/>
      <c r="K213" s="3"/>
      <c r="L213" s="3"/>
      <c r="M213" s="3"/>
      <c r="N213" s="43"/>
      <c r="O213" s="43"/>
      <c r="P213" s="43"/>
      <c r="Q213" s="43"/>
      <c r="R213" s="43"/>
      <c r="S213" s="4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 s="43"/>
      <c r="AL213" s="43"/>
      <c r="AM213" s="43"/>
      <c r="AN213" s="43"/>
      <c r="AO213" s="43"/>
      <c r="AP213" s="43"/>
      <c r="AQ213" s="43"/>
      <c r="AR213" s="43"/>
      <c r="AS213" s="43"/>
      <c r="AT213" s="43"/>
      <c r="AU213" s="43"/>
      <c r="AV213" s="43"/>
      <c r="AW213" s="43"/>
      <c r="AX213" s="43"/>
      <c r="AY213" s="43"/>
      <c r="AZ213" s="43"/>
    </row>
    <row r="214" spans="1:52" s="5" customFormat="1" x14ac:dyDescent="0.3">
      <c r="A214" s="1"/>
      <c r="B214" s="2"/>
      <c r="C214" s="44"/>
      <c r="E214" s="4"/>
      <c r="F214" s="3"/>
      <c r="G214" s="3"/>
      <c r="H214" s="3"/>
      <c r="I214" s="3"/>
      <c r="J214" s="3"/>
      <c r="K214" s="3"/>
      <c r="L214" s="3"/>
      <c r="M214" s="3"/>
      <c r="N214" s="43"/>
      <c r="O214" s="43"/>
      <c r="P214" s="43"/>
      <c r="Q214" s="43"/>
      <c r="R214" s="43"/>
      <c r="S214" s="43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 s="43"/>
      <c r="AL214" s="43"/>
      <c r="AM214" s="43"/>
      <c r="AN214" s="43"/>
      <c r="AO214" s="43"/>
      <c r="AP214" s="43"/>
      <c r="AQ214" s="43"/>
      <c r="AR214" s="43"/>
      <c r="AS214" s="43"/>
      <c r="AT214" s="43"/>
      <c r="AU214" s="43"/>
      <c r="AV214" s="43"/>
      <c r="AW214" s="43"/>
      <c r="AX214" s="43"/>
      <c r="AY214" s="43"/>
      <c r="AZ214" s="43"/>
    </row>
    <row r="215" spans="1:52" s="5" customFormat="1" x14ac:dyDescent="0.3">
      <c r="A215" s="1"/>
      <c r="B215" s="2"/>
      <c r="C215" s="44"/>
      <c r="E215" s="4"/>
      <c r="F215" s="3"/>
      <c r="G215" s="3"/>
      <c r="H215" s="3"/>
      <c r="I215" s="3"/>
      <c r="J215" s="3"/>
      <c r="K215" s="3"/>
      <c r="L215" s="3"/>
      <c r="M215" s="3"/>
      <c r="N215" s="43"/>
      <c r="O215" s="43"/>
      <c r="P215" s="43"/>
      <c r="Q215" s="43"/>
      <c r="R215" s="43"/>
      <c r="S215" s="43"/>
      <c r="T215" s="43"/>
      <c r="U215" s="43"/>
      <c r="V215" s="43"/>
      <c r="W215" s="43"/>
      <c r="X215" s="43"/>
      <c r="Y215" s="43"/>
      <c r="Z215" s="43"/>
      <c r="AA215" s="43"/>
      <c r="AB215" s="43"/>
      <c r="AC215" s="43"/>
      <c r="AD215" s="43"/>
      <c r="AE215" s="43"/>
      <c r="AF215" s="43"/>
      <c r="AG215" s="43"/>
      <c r="AH215" s="43"/>
      <c r="AI215" s="43"/>
      <c r="AJ215" s="43"/>
      <c r="AK215" s="43"/>
      <c r="AL215" s="43"/>
      <c r="AM215" s="43"/>
      <c r="AN215" s="43"/>
      <c r="AO215" s="43"/>
      <c r="AP215" s="43"/>
      <c r="AQ215" s="43"/>
      <c r="AR215" s="43"/>
      <c r="AS215" s="43"/>
      <c r="AT215" s="43"/>
      <c r="AU215" s="43"/>
      <c r="AV215" s="43"/>
      <c r="AW215" s="43"/>
      <c r="AX215" s="43"/>
      <c r="AY215" s="43"/>
      <c r="AZ215" s="43"/>
    </row>
    <row r="216" spans="1:52" s="5" customFormat="1" x14ac:dyDescent="0.3">
      <c r="A216" s="1"/>
      <c r="B216" s="2"/>
      <c r="C216" s="44"/>
      <c r="E216" s="4"/>
      <c r="F216" s="3"/>
      <c r="G216" s="3"/>
      <c r="H216" s="3"/>
      <c r="I216" s="3"/>
      <c r="J216" s="3"/>
      <c r="K216" s="3"/>
      <c r="L216" s="3"/>
      <c r="M216" s="3"/>
      <c r="N216" s="43"/>
      <c r="O216" s="43"/>
      <c r="P216" s="43"/>
      <c r="Q216" s="43"/>
      <c r="R216" s="43"/>
      <c r="S216" s="43"/>
      <c r="T216" s="43"/>
      <c r="U216" s="43"/>
      <c r="V216" s="43"/>
      <c r="W216" s="43"/>
      <c r="X216" s="43"/>
      <c r="Y216" s="43"/>
      <c r="Z216" s="43"/>
      <c r="AA216" s="43"/>
      <c r="AB216" s="43"/>
      <c r="AC216" s="43"/>
      <c r="AD216" s="43"/>
      <c r="AE216" s="43"/>
      <c r="AF216" s="43"/>
      <c r="AG216" s="43"/>
      <c r="AH216" s="43"/>
      <c r="AI216" s="43"/>
      <c r="AJ216" s="43"/>
      <c r="AK216" s="43"/>
      <c r="AL216" s="43"/>
      <c r="AM216" s="43"/>
      <c r="AN216" s="43"/>
      <c r="AO216" s="43"/>
      <c r="AP216" s="43"/>
      <c r="AQ216" s="43"/>
      <c r="AR216" s="43"/>
      <c r="AS216" s="43"/>
      <c r="AT216" s="43"/>
      <c r="AU216" s="43"/>
      <c r="AV216" s="43"/>
      <c r="AW216" s="43"/>
      <c r="AX216" s="43"/>
      <c r="AY216" s="43"/>
      <c r="AZ216" s="43"/>
    </row>
    <row r="217" spans="1:52" s="5" customFormat="1" x14ac:dyDescent="0.3">
      <c r="A217" s="1"/>
      <c r="B217" s="2"/>
      <c r="C217" s="44"/>
      <c r="E217" s="4"/>
      <c r="F217" s="3"/>
      <c r="G217" s="3"/>
      <c r="H217" s="3"/>
      <c r="I217" s="3"/>
      <c r="J217" s="3"/>
      <c r="K217" s="3"/>
      <c r="L217" s="3"/>
      <c r="M217" s="3"/>
      <c r="N217" s="43"/>
      <c r="O217" s="43"/>
      <c r="P217" s="43"/>
      <c r="Q217" s="43"/>
      <c r="R217" s="43"/>
      <c r="S217" s="43"/>
      <c r="T217" s="43"/>
      <c r="U217" s="43"/>
      <c r="V217" s="43"/>
      <c r="W217" s="43"/>
      <c r="X217" s="43"/>
      <c r="Y217" s="43"/>
      <c r="Z217" s="43"/>
      <c r="AA217" s="43"/>
      <c r="AB217" s="43"/>
      <c r="AC217" s="43"/>
      <c r="AD217" s="43"/>
      <c r="AE217" s="43"/>
      <c r="AF217" s="43"/>
      <c r="AG217" s="43"/>
      <c r="AH217" s="43"/>
      <c r="AI217" s="43"/>
      <c r="AJ217" s="43"/>
      <c r="AK217" s="43"/>
      <c r="AL217" s="43"/>
      <c r="AM217" s="43"/>
      <c r="AN217" s="43"/>
      <c r="AO217" s="43"/>
      <c r="AP217" s="43"/>
      <c r="AQ217" s="43"/>
      <c r="AR217" s="43"/>
      <c r="AS217" s="43"/>
      <c r="AT217" s="43"/>
      <c r="AU217" s="43"/>
      <c r="AV217" s="43"/>
      <c r="AW217" s="43"/>
      <c r="AX217" s="43"/>
      <c r="AY217" s="43"/>
      <c r="AZ217" s="43"/>
    </row>
    <row r="218" spans="1:52" s="5" customFormat="1" x14ac:dyDescent="0.3">
      <c r="A218" s="1"/>
      <c r="B218" s="2"/>
      <c r="C218" s="44"/>
      <c r="E218" s="4"/>
      <c r="F218" s="3"/>
      <c r="G218" s="3"/>
      <c r="H218" s="3"/>
      <c r="I218" s="3"/>
      <c r="J218" s="3"/>
      <c r="K218" s="3"/>
      <c r="L218" s="3"/>
      <c r="M218" s="3"/>
      <c r="N218" s="43"/>
      <c r="O218" s="43"/>
      <c r="P218" s="43"/>
      <c r="Q218" s="43"/>
      <c r="R218" s="43"/>
      <c r="S218" s="43"/>
      <c r="T218" s="43"/>
      <c r="U218" s="43"/>
      <c r="V218" s="43"/>
      <c r="W218" s="43"/>
      <c r="X218" s="43"/>
      <c r="Y218" s="43"/>
      <c r="Z218" s="43"/>
      <c r="AA218" s="43"/>
      <c r="AB218" s="43"/>
      <c r="AC218" s="43"/>
      <c r="AD218" s="43"/>
      <c r="AE218" s="43"/>
      <c r="AF218" s="43"/>
      <c r="AG218" s="43"/>
      <c r="AH218" s="43"/>
      <c r="AI218" s="43"/>
      <c r="AJ218" s="43"/>
      <c r="AK218" s="43"/>
      <c r="AL218" s="43"/>
      <c r="AM218" s="43"/>
      <c r="AN218" s="43"/>
      <c r="AO218" s="43"/>
      <c r="AP218" s="43"/>
      <c r="AQ218" s="43"/>
      <c r="AR218" s="43"/>
      <c r="AS218" s="43"/>
      <c r="AT218" s="43"/>
      <c r="AU218" s="43"/>
      <c r="AV218" s="43"/>
      <c r="AW218" s="43"/>
      <c r="AX218" s="43"/>
      <c r="AY218" s="43"/>
      <c r="AZ218" s="43"/>
    </row>
    <row r="219" spans="1:52" s="5" customFormat="1" x14ac:dyDescent="0.3">
      <c r="A219" s="1"/>
      <c r="B219" s="2"/>
      <c r="C219" s="44"/>
      <c r="E219" s="4"/>
      <c r="F219" s="3"/>
      <c r="G219" s="3"/>
      <c r="H219" s="3"/>
      <c r="I219" s="3"/>
      <c r="J219" s="3"/>
      <c r="K219" s="3"/>
      <c r="L219" s="3"/>
      <c r="M219" s="3"/>
      <c r="N219" s="43"/>
      <c r="O219" s="43"/>
      <c r="P219" s="43"/>
      <c r="Q219" s="43"/>
      <c r="R219" s="43"/>
      <c r="S219" s="43"/>
      <c r="T219" s="43"/>
      <c r="U219" s="43"/>
      <c r="V219" s="43"/>
      <c r="W219" s="43"/>
      <c r="X219" s="43"/>
      <c r="Y219" s="43"/>
      <c r="Z219" s="43"/>
      <c r="AA219" s="43"/>
      <c r="AB219" s="43"/>
      <c r="AC219" s="43"/>
      <c r="AD219" s="43"/>
      <c r="AE219" s="43"/>
      <c r="AF219" s="43"/>
      <c r="AG219" s="43"/>
      <c r="AH219" s="43"/>
      <c r="AI219" s="43"/>
      <c r="AJ219" s="43"/>
      <c r="AK219" s="43"/>
      <c r="AL219" s="43"/>
      <c r="AM219" s="43"/>
      <c r="AN219" s="43"/>
      <c r="AO219" s="43"/>
      <c r="AP219" s="43"/>
      <c r="AQ219" s="43"/>
      <c r="AR219" s="43"/>
      <c r="AS219" s="43"/>
      <c r="AT219" s="43"/>
      <c r="AU219" s="43"/>
      <c r="AV219" s="43"/>
      <c r="AW219" s="43"/>
      <c r="AX219" s="43"/>
      <c r="AY219" s="43"/>
      <c r="AZ219" s="43"/>
    </row>
    <row r="220" spans="1:52" s="5" customFormat="1" x14ac:dyDescent="0.3">
      <c r="A220" s="1"/>
      <c r="B220" s="2"/>
      <c r="C220" s="44"/>
      <c r="E220" s="4"/>
      <c r="F220" s="3"/>
      <c r="G220" s="3"/>
      <c r="H220" s="3"/>
      <c r="I220" s="3"/>
      <c r="J220" s="3"/>
      <c r="K220" s="3"/>
      <c r="L220" s="3"/>
      <c r="M220" s="3"/>
      <c r="N220" s="43"/>
      <c r="O220" s="43"/>
      <c r="P220" s="43"/>
      <c r="Q220" s="43"/>
      <c r="R220" s="43"/>
      <c r="S220" s="43"/>
      <c r="T220" s="43"/>
      <c r="U220" s="43"/>
      <c r="V220" s="43"/>
      <c r="W220" s="43"/>
      <c r="X220" s="43"/>
      <c r="Y220" s="43"/>
      <c r="Z220" s="43"/>
      <c r="AA220" s="43"/>
      <c r="AB220" s="43"/>
      <c r="AC220" s="43"/>
      <c r="AD220" s="43"/>
      <c r="AE220" s="43"/>
      <c r="AF220" s="43"/>
      <c r="AG220" s="43"/>
      <c r="AH220" s="43"/>
      <c r="AI220" s="43"/>
      <c r="AJ220" s="43"/>
      <c r="AK220" s="43"/>
      <c r="AL220" s="43"/>
      <c r="AM220" s="43"/>
      <c r="AN220" s="43"/>
      <c r="AO220" s="43"/>
      <c r="AP220" s="43"/>
      <c r="AQ220" s="43"/>
      <c r="AR220" s="43"/>
      <c r="AS220" s="43"/>
      <c r="AT220" s="43"/>
      <c r="AU220" s="43"/>
      <c r="AV220" s="43"/>
      <c r="AW220" s="43"/>
      <c r="AX220" s="43"/>
      <c r="AY220" s="43"/>
      <c r="AZ220" s="43"/>
    </row>
    <row r="221" spans="1:52" s="5" customFormat="1" x14ac:dyDescent="0.3">
      <c r="A221" s="1"/>
      <c r="B221" s="2"/>
      <c r="C221" s="44"/>
      <c r="E221" s="4"/>
      <c r="F221" s="3"/>
      <c r="G221" s="3"/>
      <c r="H221" s="3"/>
      <c r="I221" s="3"/>
      <c r="J221" s="3"/>
      <c r="K221" s="3"/>
      <c r="L221" s="3"/>
      <c r="M221" s="3"/>
      <c r="N221" s="43"/>
      <c r="O221" s="43"/>
      <c r="P221" s="43"/>
      <c r="Q221" s="43"/>
      <c r="R221" s="43"/>
      <c r="S221" s="43"/>
      <c r="T221" s="43"/>
      <c r="U221" s="43"/>
      <c r="V221" s="43"/>
      <c r="W221" s="43"/>
      <c r="X221" s="43"/>
      <c r="Y221" s="43"/>
      <c r="Z221" s="43"/>
      <c r="AA221" s="43"/>
      <c r="AB221" s="43"/>
      <c r="AC221" s="43"/>
      <c r="AD221" s="43"/>
      <c r="AE221" s="43"/>
      <c r="AF221" s="43"/>
      <c r="AG221" s="43"/>
      <c r="AH221" s="43"/>
      <c r="AI221" s="43"/>
      <c r="AJ221" s="43"/>
      <c r="AK221" s="43"/>
      <c r="AL221" s="43"/>
      <c r="AM221" s="43"/>
      <c r="AN221" s="43"/>
      <c r="AO221" s="43"/>
      <c r="AP221" s="43"/>
      <c r="AQ221" s="43"/>
      <c r="AR221" s="43"/>
      <c r="AS221" s="43"/>
      <c r="AT221" s="43"/>
      <c r="AU221" s="43"/>
      <c r="AV221" s="43"/>
      <c r="AW221" s="43"/>
      <c r="AX221" s="43"/>
      <c r="AY221" s="43"/>
      <c r="AZ221" s="43"/>
    </row>
    <row r="222" spans="1:52" s="5" customFormat="1" x14ac:dyDescent="0.3">
      <c r="A222" s="1"/>
      <c r="B222" s="2"/>
      <c r="C222" s="44"/>
      <c r="E222" s="4"/>
      <c r="F222" s="3"/>
      <c r="G222" s="3"/>
      <c r="H222" s="3"/>
      <c r="I222" s="3"/>
      <c r="J222" s="3"/>
      <c r="K222" s="3"/>
      <c r="L222" s="3"/>
      <c r="M222" s="3"/>
      <c r="N222" s="43"/>
      <c r="O222" s="43"/>
      <c r="P222" s="43"/>
      <c r="Q222" s="43"/>
      <c r="R222" s="43"/>
      <c r="S222" s="43"/>
      <c r="T222" s="43"/>
      <c r="U222" s="43"/>
      <c r="V222" s="43"/>
      <c r="W222" s="43"/>
      <c r="X222" s="43"/>
      <c r="Y222" s="43"/>
      <c r="Z222" s="43"/>
      <c r="AA222" s="43"/>
      <c r="AB222" s="43"/>
      <c r="AC222" s="43"/>
      <c r="AD222" s="43"/>
      <c r="AE222" s="43"/>
      <c r="AF222" s="43"/>
      <c r="AG222" s="43"/>
      <c r="AH222" s="43"/>
      <c r="AI222" s="43"/>
      <c r="AJ222" s="43"/>
      <c r="AK222" s="43"/>
      <c r="AL222" s="43"/>
      <c r="AM222" s="43"/>
      <c r="AN222" s="43"/>
      <c r="AO222" s="43"/>
      <c r="AP222" s="43"/>
      <c r="AQ222" s="43"/>
      <c r="AR222" s="43"/>
      <c r="AS222" s="43"/>
      <c r="AT222" s="43"/>
      <c r="AU222" s="43"/>
      <c r="AV222" s="43"/>
      <c r="AW222" s="43"/>
      <c r="AX222" s="43"/>
      <c r="AY222" s="43"/>
      <c r="AZ222" s="43"/>
    </row>
    <row r="223" spans="1:52" s="5" customFormat="1" x14ac:dyDescent="0.3">
      <c r="A223" s="1"/>
      <c r="B223" s="2"/>
      <c r="C223" s="44"/>
      <c r="E223" s="4"/>
      <c r="F223" s="3"/>
      <c r="G223" s="3"/>
      <c r="H223" s="3"/>
      <c r="I223" s="3"/>
      <c r="J223" s="3"/>
      <c r="K223" s="3"/>
      <c r="L223" s="3"/>
      <c r="M223" s="3"/>
      <c r="N223" s="43"/>
      <c r="O223" s="43"/>
      <c r="P223" s="43"/>
      <c r="Q223" s="43"/>
      <c r="R223" s="43"/>
      <c r="S223" s="43"/>
      <c r="T223" s="43"/>
      <c r="U223" s="43"/>
      <c r="V223" s="43"/>
      <c r="W223" s="43"/>
      <c r="X223" s="43"/>
      <c r="Y223" s="43"/>
      <c r="Z223" s="43"/>
      <c r="AA223" s="43"/>
      <c r="AB223" s="43"/>
      <c r="AC223" s="43"/>
      <c r="AD223" s="43"/>
      <c r="AE223" s="43"/>
      <c r="AF223" s="43"/>
      <c r="AG223" s="43"/>
      <c r="AH223" s="43"/>
      <c r="AI223" s="43"/>
      <c r="AJ223" s="43"/>
      <c r="AK223" s="43"/>
      <c r="AL223" s="43"/>
      <c r="AM223" s="43"/>
      <c r="AN223" s="43"/>
      <c r="AO223" s="43"/>
      <c r="AP223" s="43"/>
      <c r="AQ223" s="43"/>
      <c r="AR223" s="43"/>
      <c r="AS223" s="43"/>
      <c r="AT223" s="43"/>
      <c r="AU223" s="43"/>
      <c r="AV223" s="43"/>
      <c r="AW223" s="43"/>
      <c r="AX223" s="43"/>
      <c r="AY223" s="43"/>
      <c r="AZ223" s="43"/>
    </row>
    <row r="224" spans="1:52" s="5" customFormat="1" x14ac:dyDescent="0.3">
      <c r="A224" s="1"/>
      <c r="B224" s="2"/>
      <c r="C224" s="44"/>
      <c r="E224" s="4"/>
      <c r="F224" s="3"/>
      <c r="G224" s="3"/>
      <c r="H224" s="3"/>
      <c r="I224" s="3"/>
      <c r="J224" s="3"/>
      <c r="K224" s="3"/>
      <c r="L224" s="3"/>
      <c r="M224" s="3"/>
      <c r="N224" s="43"/>
      <c r="O224" s="43"/>
      <c r="P224" s="43"/>
      <c r="Q224" s="43"/>
      <c r="R224" s="43"/>
      <c r="S224" s="43"/>
      <c r="T224" s="43"/>
      <c r="U224" s="43"/>
      <c r="V224" s="43"/>
      <c r="W224" s="43"/>
      <c r="X224" s="43"/>
      <c r="Y224" s="43"/>
      <c r="Z224" s="43"/>
      <c r="AA224" s="43"/>
      <c r="AB224" s="43"/>
      <c r="AC224" s="43"/>
      <c r="AD224" s="43"/>
      <c r="AE224" s="43"/>
      <c r="AF224" s="43"/>
      <c r="AG224" s="43"/>
      <c r="AH224" s="43"/>
      <c r="AI224" s="43"/>
      <c r="AJ224" s="43"/>
      <c r="AK224" s="43"/>
      <c r="AL224" s="43"/>
      <c r="AM224" s="43"/>
      <c r="AN224" s="43"/>
      <c r="AO224" s="43"/>
      <c r="AP224" s="43"/>
      <c r="AQ224" s="43"/>
      <c r="AR224" s="43"/>
      <c r="AS224" s="43"/>
      <c r="AT224" s="43"/>
      <c r="AU224" s="43"/>
      <c r="AV224" s="43"/>
      <c r="AW224" s="43"/>
      <c r="AX224" s="43"/>
      <c r="AY224" s="43"/>
      <c r="AZ224" s="43"/>
    </row>
    <row r="225" spans="1:52" s="5" customFormat="1" x14ac:dyDescent="0.3">
      <c r="A225" s="1"/>
      <c r="B225" s="2"/>
      <c r="C225" s="44"/>
      <c r="E225" s="4"/>
      <c r="F225" s="3"/>
      <c r="G225" s="3"/>
      <c r="H225" s="3"/>
      <c r="I225" s="3"/>
      <c r="J225" s="3"/>
      <c r="K225" s="3"/>
      <c r="L225" s="3"/>
      <c r="M225" s="3"/>
      <c r="N225" s="43"/>
      <c r="O225" s="43"/>
      <c r="P225" s="43"/>
      <c r="Q225" s="43"/>
      <c r="R225" s="43"/>
      <c r="S225" s="43"/>
      <c r="T225" s="43"/>
      <c r="U225" s="43"/>
      <c r="V225" s="43"/>
      <c r="W225" s="43"/>
      <c r="X225" s="43"/>
      <c r="Y225" s="43"/>
      <c r="Z225" s="43"/>
      <c r="AA225" s="43"/>
      <c r="AB225" s="43"/>
      <c r="AC225" s="43"/>
      <c r="AD225" s="43"/>
      <c r="AE225" s="43"/>
      <c r="AF225" s="43"/>
      <c r="AG225" s="43"/>
      <c r="AH225" s="43"/>
      <c r="AI225" s="43"/>
      <c r="AJ225" s="43"/>
      <c r="AK225" s="43"/>
      <c r="AL225" s="43"/>
      <c r="AM225" s="43"/>
      <c r="AN225" s="43"/>
      <c r="AO225" s="43"/>
      <c r="AP225" s="43"/>
      <c r="AQ225" s="43"/>
      <c r="AR225" s="43"/>
      <c r="AS225" s="43"/>
      <c r="AT225" s="43"/>
      <c r="AU225" s="43"/>
      <c r="AV225" s="43"/>
      <c r="AW225" s="43"/>
      <c r="AX225" s="43"/>
      <c r="AY225" s="43"/>
      <c r="AZ225" s="43"/>
    </row>
    <row r="226" spans="1:52" s="5" customFormat="1" x14ac:dyDescent="0.3">
      <c r="A226" s="1"/>
      <c r="B226" s="2"/>
      <c r="C226" s="44"/>
      <c r="E226" s="4"/>
      <c r="F226" s="3"/>
      <c r="G226" s="3"/>
      <c r="H226" s="3"/>
      <c r="I226" s="3"/>
      <c r="J226" s="3"/>
      <c r="K226" s="3"/>
      <c r="L226" s="3"/>
      <c r="M226" s="3"/>
      <c r="N226" s="43"/>
      <c r="O226" s="43"/>
      <c r="P226" s="43"/>
      <c r="Q226" s="43"/>
      <c r="R226" s="43"/>
      <c r="S226" s="43"/>
      <c r="T226" s="43"/>
      <c r="U226" s="43"/>
      <c r="V226" s="43"/>
      <c r="W226" s="43"/>
      <c r="X226" s="43"/>
      <c r="Y226" s="43"/>
      <c r="Z226" s="43"/>
      <c r="AA226" s="43"/>
      <c r="AB226" s="43"/>
      <c r="AC226" s="43"/>
      <c r="AD226" s="43"/>
      <c r="AE226" s="43"/>
      <c r="AF226" s="43"/>
      <c r="AG226" s="43"/>
      <c r="AH226" s="43"/>
      <c r="AI226" s="43"/>
      <c r="AJ226" s="43"/>
      <c r="AK226" s="43"/>
      <c r="AL226" s="43"/>
      <c r="AM226" s="43"/>
      <c r="AN226" s="43"/>
      <c r="AO226" s="43"/>
      <c r="AP226" s="43"/>
      <c r="AQ226" s="43"/>
      <c r="AR226" s="43"/>
      <c r="AS226" s="43"/>
      <c r="AT226" s="43"/>
      <c r="AU226" s="43"/>
      <c r="AV226" s="43"/>
      <c r="AW226" s="43"/>
      <c r="AX226" s="43"/>
      <c r="AY226" s="43"/>
      <c r="AZ226" s="43"/>
    </row>
    <row r="227" spans="1:52" s="5" customFormat="1" x14ac:dyDescent="0.3">
      <c r="A227" s="1"/>
      <c r="B227" s="2"/>
      <c r="C227" s="44"/>
      <c r="E227" s="4"/>
      <c r="F227" s="3"/>
      <c r="G227" s="3"/>
      <c r="H227" s="3"/>
      <c r="I227" s="3"/>
      <c r="J227" s="3"/>
      <c r="K227" s="3"/>
      <c r="L227" s="3"/>
      <c r="M227" s="3"/>
      <c r="N227" s="43"/>
      <c r="O227" s="43"/>
      <c r="P227" s="43"/>
      <c r="Q227" s="43"/>
      <c r="R227" s="43"/>
      <c r="S227" s="43"/>
      <c r="T227" s="43"/>
      <c r="U227" s="43"/>
      <c r="V227" s="43"/>
      <c r="W227" s="43"/>
      <c r="X227" s="43"/>
      <c r="Y227" s="43"/>
      <c r="Z227" s="43"/>
      <c r="AA227" s="43"/>
      <c r="AB227" s="43"/>
      <c r="AC227" s="43"/>
      <c r="AD227" s="43"/>
      <c r="AE227" s="43"/>
      <c r="AF227" s="43"/>
      <c r="AG227" s="43"/>
      <c r="AH227" s="43"/>
      <c r="AI227" s="43"/>
      <c r="AJ227" s="43"/>
      <c r="AK227" s="43"/>
      <c r="AL227" s="43"/>
      <c r="AM227" s="43"/>
      <c r="AN227" s="43"/>
      <c r="AO227" s="43"/>
      <c r="AP227" s="43"/>
      <c r="AQ227" s="43"/>
      <c r="AR227" s="43"/>
      <c r="AS227" s="43"/>
      <c r="AT227" s="43"/>
      <c r="AU227" s="43"/>
      <c r="AV227" s="43"/>
      <c r="AW227" s="43"/>
      <c r="AX227" s="43"/>
      <c r="AY227" s="43"/>
      <c r="AZ227" s="43"/>
    </row>
    <row r="228" spans="1:52" s="5" customFormat="1" x14ac:dyDescent="0.3">
      <c r="A228" s="1"/>
      <c r="B228" s="2"/>
      <c r="C228" s="44"/>
      <c r="E228" s="4"/>
      <c r="F228" s="3"/>
      <c r="G228" s="3"/>
      <c r="H228" s="3"/>
      <c r="I228" s="3"/>
      <c r="J228" s="3"/>
      <c r="K228" s="3"/>
      <c r="L228" s="3"/>
      <c r="M228" s="3"/>
      <c r="N228" s="43"/>
      <c r="O228" s="43"/>
      <c r="P228" s="43"/>
      <c r="Q228" s="43"/>
      <c r="R228" s="43"/>
      <c r="S228" s="43"/>
      <c r="T228" s="43"/>
      <c r="U228" s="43"/>
      <c r="V228" s="43"/>
      <c r="W228" s="43"/>
      <c r="X228" s="43"/>
      <c r="Y228" s="43"/>
      <c r="Z228" s="43"/>
      <c r="AA228" s="43"/>
      <c r="AB228" s="43"/>
      <c r="AC228" s="43"/>
      <c r="AD228" s="43"/>
      <c r="AE228" s="43"/>
      <c r="AF228" s="43"/>
      <c r="AG228" s="43"/>
      <c r="AH228" s="43"/>
      <c r="AI228" s="43"/>
      <c r="AJ228" s="43"/>
      <c r="AK228" s="43"/>
      <c r="AL228" s="43"/>
      <c r="AM228" s="43"/>
      <c r="AN228" s="43"/>
      <c r="AO228" s="43"/>
      <c r="AP228" s="43"/>
      <c r="AQ228" s="43"/>
      <c r="AR228" s="43"/>
      <c r="AS228" s="43"/>
      <c r="AT228" s="43"/>
      <c r="AU228" s="43"/>
      <c r="AV228" s="43"/>
      <c r="AW228" s="43"/>
      <c r="AX228" s="43"/>
      <c r="AY228" s="43"/>
      <c r="AZ228" s="43"/>
    </row>
    <row r="229" spans="1:52" s="5" customFormat="1" x14ac:dyDescent="0.3">
      <c r="A229" s="1"/>
      <c r="B229" s="2"/>
      <c r="C229" s="44"/>
      <c r="E229" s="4"/>
      <c r="F229" s="3"/>
      <c r="G229" s="3"/>
      <c r="H229" s="3"/>
      <c r="I229" s="3"/>
      <c r="J229" s="3"/>
      <c r="K229" s="3"/>
      <c r="L229" s="3"/>
      <c r="M229" s="3"/>
      <c r="N229" s="43"/>
      <c r="O229" s="43"/>
      <c r="P229" s="43"/>
      <c r="Q229" s="43"/>
      <c r="R229" s="43"/>
      <c r="S229" s="43"/>
      <c r="T229" s="43"/>
      <c r="U229" s="43"/>
      <c r="V229" s="43"/>
      <c r="W229" s="43"/>
      <c r="X229" s="43"/>
      <c r="Y229" s="43"/>
      <c r="Z229" s="43"/>
      <c r="AA229" s="43"/>
      <c r="AB229" s="43"/>
      <c r="AC229" s="43"/>
      <c r="AD229" s="43"/>
      <c r="AE229" s="43"/>
      <c r="AF229" s="43"/>
      <c r="AG229" s="43"/>
      <c r="AH229" s="43"/>
      <c r="AI229" s="43"/>
      <c r="AJ229" s="43"/>
      <c r="AK229" s="43"/>
      <c r="AL229" s="43"/>
      <c r="AM229" s="43"/>
      <c r="AN229" s="43"/>
      <c r="AO229" s="43"/>
      <c r="AP229" s="43"/>
      <c r="AQ229" s="43"/>
      <c r="AR229" s="43"/>
      <c r="AS229" s="43"/>
      <c r="AT229" s="43"/>
      <c r="AU229" s="43"/>
      <c r="AV229" s="43"/>
      <c r="AW229" s="43"/>
      <c r="AX229" s="43"/>
      <c r="AY229" s="43"/>
      <c r="AZ229" s="43"/>
    </row>
    <row r="230" spans="1:52" s="5" customFormat="1" x14ac:dyDescent="0.3">
      <c r="A230" s="1"/>
      <c r="B230" s="2"/>
      <c r="C230" s="44"/>
      <c r="E230" s="4"/>
      <c r="F230" s="3"/>
      <c r="G230" s="3"/>
      <c r="H230" s="3"/>
      <c r="I230" s="3"/>
      <c r="J230" s="3"/>
      <c r="K230" s="3"/>
      <c r="L230" s="3"/>
      <c r="M230" s="3"/>
      <c r="N230" s="43"/>
      <c r="O230" s="43"/>
      <c r="P230" s="43"/>
      <c r="Q230" s="43"/>
      <c r="R230" s="43"/>
      <c r="S230" s="43"/>
      <c r="T230" s="43"/>
      <c r="U230" s="43"/>
      <c r="V230" s="43"/>
      <c r="W230" s="43"/>
      <c r="X230" s="43"/>
      <c r="Y230" s="43"/>
      <c r="Z230" s="43"/>
      <c r="AA230" s="43"/>
      <c r="AB230" s="43"/>
      <c r="AC230" s="43"/>
      <c r="AD230" s="43"/>
      <c r="AE230" s="43"/>
      <c r="AF230" s="43"/>
      <c r="AG230" s="43"/>
      <c r="AH230" s="43"/>
      <c r="AI230" s="43"/>
      <c r="AJ230" s="43"/>
      <c r="AK230" s="43"/>
      <c r="AL230" s="43"/>
      <c r="AM230" s="43"/>
      <c r="AN230" s="43"/>
      <c r="AO230" s="43"/>
      <c r="AP230" s="43"/>
      <c r="AQ230" s="43"/>
      <c r="AR230" s="43"/>
      <c r="AS230" s="43"/>
      <c r="AT230" s="43"/>
      <c r="AU230" s="43"/>
      <c r="AV230" s="43"/>
      <c r="AW230" s="43"/>
      <c r="AX230" s="43"/>
      <c r="AY230" s="43"/>
      <c r="AZ230" s="43"/>
    </row>
    <row r="231" spans="1:52" s="5" customFormat="1" x14ac:dyDescent="0.3">
      <c r="A231" s="1"/>
      <c r="B231" s="2"/>
      <c r="C231" s="44"/>
      <c r="E231" s="4"/>
      <c r="F231" s="3"/>
      <c r="G231" s="3"/>
      <c r="H231" s="3"/>
      <c r="I231" s="3"/>
      <c r="J231" s="3"/>
      <c r="K231" s="3"/>
      <c r="L231" s="3"/>
      <c r="M231" s="3"/>
      <c r="N231" s="43"/>
      <c r="O231" s="43"/>
      <c r="P231" s="43"/>
      <c r="Q231" s="43"/>
      <c r="R231" s="43"/>
      <c r="S231" s="43"/>
      <c r="T231" s="43"/>
      <c r="U231" s="43"/>
      <c r="V231" s="43"/>
      <c r="W231" s="43"/>
      <c r="X231" s="43"/>
      <c r="Y231" s="43"/>
      <c r="Z231" s="43"/>
      <c r="AA231" s="43"/>
      <c r="AB231" s="43"/>
      <c r="AC231" s="43"/>
      <c r="AD231" s="43"/>
      <c r="AE231" s="43"/>
      <c r="AF231" s="43"/>
      <c r="AG231" s="43"/>
      <c r="AH231" s="43"/>
      <c r="AI231" s="43"/>
      <c r="AJ231" s="43"/>
      <c r="AK231" s="43"/>
      <c r="AL231" s="43"/>
      <c r="AM231" s="43"/>
      <c r="AN231" s="43"/>
      <c r="AO231" s="43"/>
      <c r="AP231" s="43"/>
      <c r="AQ231" s="43"/>
      <c r="AR231" s="43"/>
      <c r="AS231" s="43"/>
      <c r="AT231" s="43"/>
      <c r="AU231" s="43"/>
      <c r="AV231" s="43"/>
      <c r="AW231" s="43"/>
      <c r="AX231" s="43"/>
      <c r="AY231" s="43"/>
      <c r="AZ231" s="43"/>
    </row>
    <row r="232" spans="1:52" s="5" customFormat="1" x14ac:dyDescent="0.3">
      <c r="A232" s="1"/>
      <c r="B232" s="2"/>
      <c r="C232" s="44"/>
      <c r="E232" s="4"/>
      <c r="F232" s="3"/>
      <c r="G232" s="3"/>
      <c r="H232" s="3"/>
      <c r="I232" s="3"/>
      <c r="J232" s="3"/>
      <c r="K232" s="3"/>
      <c r="L232" s="3"/>
      <c r="M232" s="3"/>
      <c r="N232" s="43"/>
      <c r="O232" s="43"/>
      <c r="P232" s="43"/>
      <c r="Q232" s="43"/>
      <c r="R232" s="43"/>
      <c r="S232" s="43"/>
      <c r="T232" s="43"/>
      <c r="U232" s="43"/>
      <c r="V232" s="43"/>
      <c r="W232" s="43"/>
      <c r="X232" s="43"/>
      <c r="Y232" s="43"/>
      <c r="Z232" s="43"/>
      <c r="AA232" s="43"/>
      <c r="AB232" s="43"/>
      <c r="AC232" s="43"/>
      <c r="AD232" s="43"/>
      <c r="AE232" s="43"/>
      <c r="AF232" s="43"/>
      <c r="AG232" s="43"/>
      <c r="AH232" s="43"/>
      <c r="AI232" s="43"/>
      <c r="AJ232" s="43"/>
      <c r="AK232" s="43"/>
      <c r="AL232" s="43"/>
      <c r="AM232" s="43"/>
      <c r="AN232" s="43"/>
      <c r="AO232" s="43"/>
      <c r="AP232" s="43"/>
      <c r="AQ232" s="43"/>
      <c r="AR232" s="43"/>
      <c r="AS232" s="43"/>
      <c r="AT232" s="43"/>
      <c r="AU232" s="43"/>
      <c r="AV232" s="43"/>
      <c r="AW232" s="43"/>
      <c r="AX232" s="43"/>
      <c r="AY232" s="43"/>
      <c r="AZ232" s="43"/>
    </row>
    <row r="233" spans="1:52" s="5" customFormat="1" x14ac:dyDescent="0.3">
      <c r="A233" s="1"/>
      <c r="B233" s="2"/>
      <c r="C233" s="44"/>
      <c r="E233" s="4"/>
      <c r="F233" s="3"/>
      <c r="G233" s="3"/>
      <c r="H233" s="3"/>
      <c r="I233" s="3"/>
      <c r="J233" s="3"/>
      <c r="K233" s="3"/>
      <c r="L233" s="3"/>
      <c r="M233" s="3"/>
      <c r="N233" s="43"/>
      <c r="O233" s="43"/>
      <c r="P233" s="43"/>
      <c r="Q233" s="43"/>
      <c r="R233" s="43"/>
      <c r="S233" s="43"/>
      <c r="T233" s="43"/>
      <c r="U233" s="43"/>
      <c r="V233" s="43"/>
      <c r="W233" s="43"/>
      <c r="X233" s="43"/>
      <c r="Y233" s="43"/>
      <c r="Z233" s="43"/>
      <c r="AA233" s="43"/>
      <c r="AB233" s="43"/>
      <c r="AC233" s="43"/>
      <c r="AD233" s="43"/>
      <c r="AE233" s="43"/>
      <c r="AF233" s="43"/>
      <c r="AG233" s="43"/>
      <c r="AH233" s="43"/>
      <c r="AI233" s="43"/>
      <c r="AJ233" s="43"/>
      <c r="AK233" s="43"/>
      <c r="AL233" s="43"/>
      <c r="AM233" s="43"/>
      <c r="AN233" s="43"/>
      <c r="AO233" s="43"/>
      <c r="AP233" s="43"/>
      <c r="AQ233" s="43"/>
      <c r="AR233" s="43"/>
      <c r="AS233" s="43"/>
      <c r="AT233" s="43"/>
      <c r="AU233" s="43"/>
      <c r="AV233" s="43"/>
      <c r="AW233" s="43"/>
      <c r="AX233" s="43"/>
      <c r="AY233" s="43"/>
      <c r="AZ233" s="43"/>
    </row>
    <row r="234" spans="1:52" s="5" customFormat="1" x14ac:dyDescent="0.3">
      <c r="A234" s="1"/>
      <c r="B234" s="2"/>
      <c r="C234" s="44"/>
      <c r="E234" s="4"/>
      <c r="F234" s="3"/>
      <c r="G234" s="3"/>
      <c r="H234" s="3"/>
      <c r="I234" s="3"/>
      <c r="J234" s="3"/>
      <c r="K234" s="3"/>
      <c r="L234" s="3"/>
      <c r="M234" s="3"/>
      <c r="N234" s="43"/>
      <c r="O234" s="43"/>
      <c r="P234" s="43"/>
      <c r="Q234" s="43"/>
      <c r="R234" s="43"/>
      <c r="S234" s="43"/>
      <c r="T234" s="43"/>
      <c r="U234" s="43"/>
      <c r="V234" s="43"/>
      <c r="W234" s="43"/>
      <c r="X234" s="43"/>
      <c r="Y234" s="43"/>
      <c r="Z234" s="43"/>
      <c r="AA234" s="43"/>
      <c r="AB234" s="43"/>
      <c r="AC234" s="43"/>
      <c r="AD234" s="43"/>
      <c r="AE234" s="43"/>
      <c r="AF234" s="43"/>
      <c r="AG234" s="43"/>
      <c r="AH234" s="43"/>
      <c r="AI234" s="43"/>
      <c r="AJ234" s="43"/>
      <c r="AK234" s="43"/>
      <c r="AL234" s="43"/>
      <c r="AM234" s="43"/>
      <c r="AN234" s="43"/>
      <c r="AO234" s="43"/>
      <c r="AP234" s="43"/>
      <c r="AQ234" s="43"/>
      <c r="AR234" s="43"/>
      <c r="AS234" s="43"/>
      <c r="AT234" s="43"/>
      <c r="AU234" s="43"/>
      <c r="AV234" s="43"/>
      <c r="AW234" s="43"/>
      <c r="AX234" s="43"/>
      <c r="AY234" s="43"/>
      <c r="AZ234" s="43"/>
    </row>
    <row r="235" spans="1:52" s="5" customFormat="1" x14ac:dyDescent="0.3">
      <c r="A235" s="1"/>
      <c r="B235" s="2"/>
      <c r="C235" s="44"/>
      <c r="E235" s="4"/>
      <c r="F235" s="3"/>
      <c r="G235" s="3"/>
      <c r="H235" s="3"/>
      <c r="I235" s="3"/>
      <c r="J235" s="3"/>
      <c r="K235" s="3"/>
      <c r="L235" s="3"/>
      <c r="M235" s="3"/>
      <c r="N235" s="43"/>
      <c r="O235" s="43"/>
      <c r="P235" s="43"/>
      <c r="Q235" s="43"/>
      <c r="R235" s="43"/>
      <c r="S235" s="43"/>
      <c r="T235" s="43"/>
      <c r="U235" s="43"/>
      <c r="V235" s="43"/>
      <c r="W235" s="43"/>
      <c r="X235" s="43"/>
      <c r="Y235" s="43"/>
      <c r="Z235" s="43"/>
      <c r="AA235" s="43"/>
      <c r="AB235" s="43"/>
      <c r="AC235" s="43"/>
      <c r="AD235" s="43"/>
      <c r="AE235" s="43"/>
      <c r="AF235" s="43"/>
      <c r="AG235" s="43"/>
      <c r="AH235" s="43"/>
      <c r="AI235" s="43"/>
      <c r="AJ235" s="43"/>
      <c r="AK235" s="43"/>
      <c r="AL235" s="43"/>
      <c r="AM235" s="43"/>
      <c r="AN235" s="43"/>
      <c r="AO235" s="43"/>
      <c r="AP235" s="43"/>
      <c r="AQ235" s="43"/>
      <c r="AR235" s="43"/>
      <c r="AS235" s="43"/>
      <c r="AT235" s="43"/>
      <c r="AU235" s="43"/>
      <c r="AV235" s="43"/>
      <c r="AW235" s="43"/>
      <c r="AX235" s="43"/>
      <c r="AY235" s="43"/>
      <c r="AZ235" s="43"/>
    </row>
    <row r="236" spans="1:52" s="5" customFormat="1" x14ac:dyDescent="0.3">
      <c r="A236" s="1"/>
      <c r="B236" s="2"/>
      <c r="C236" s="44"/>
      <c r="E236" s="4"/>
      <c r="F236" s="3"/>
      <c r="G236" s="3"/>
      <c r="H236" s="3"/>
      <c r="I236" s="3"/>
      <c r="J236" s="3"/>
      <c r="K236" s="3"/>
      <c r="L236" s="3"/>
      <c r="M236" s="3"/>
      <c r="N236" s="43"/>
      <c r="O236" s="43"/>
      <c r="P236" s="43"/>
      <c r="Q236" s="43"/>
      <c r="R236" s="43"/>
      <c r="S236" s="43"/>
      <c r="T236" s="43"/>
      <c r="U236" s="43"/>
      <c r="V236" s="43"/>
      <c r="W236" s="43"/>
      <c r="X236" s="43"/>
      <c r="Y236" s="43"/>
      <c r="Z236" s="43"/>
      <c r="AA236" s="43"/>
      <c r="AB236" s="43"/>
      <c r="AC236" s="43"/>
      <c r="AD236" s="43"/>
      <c r="AE236" s="43"/>
      <c r="AF236" s="43"/>
      <c r="AG236" s="43"/>
      <c r="AH236" s="43"/>
      <c r="AI236" s="43"/>
      <c r="AJ236" s="43"/>
      <c r="AK236" s="43"/>
      <c r="AL236" s="43"/>
      <c r="AM236" s="43"/>
      <c r="AN236" s="43"/>
      <c r="AO236" s="43"/>
      <c r="AP236" s="43"/>
      <c r="AQ236" s="43"/>
      <c r="AR236" s="43"/>
      <c r="AS236" s="43"/>
      <c r="AT236" s="43"/>
      <c r="AU236" s="43"/>
      <c r="AV236" s="43"/>
      <c r="AW236" s="43"/>
      <c r="AX236" s="43"/>
      <c r="AY236" s="43"/>
      <c r="AZ236" s="43"/>
    </row>
    <row r="237" spans="1:52" s="5" customFormat="1" x14ac:dyDescent="0.3">
      <c r="A237" s="1"/>
      <c r="B237" s="2"/>
      <c r="C237" s="44"/>
      <c r="E237" s="4"/>
      <c r="F237" s="3"/>
      <c r="G237" s="3"/>
      <c r="H237" s="3"/>
      <c r="I237" s="3"/>
      <c r="J237" s="3"/>
      <c r="K237" s="3"/>
      <c r="L237" s="3"/>
      <c r="M237" s="3"/>
      <c r="N237" s="43"/>
      <c r="O237" s="43"/>
      <c r="P237" s="43"/>
      <c r="Q237" s="43"/>
      <c r="R237" s="43"/>
      <c r="S237" s="43"/>
      <c r="T237" s="43"/>
      <c r="U237" s="43"/>
      <c r="V237" s="43"/>
      <c r="W237" s="43"/>
      <c r="X237" s="43"/>
      <c r="Y237" s="43"/>
      <c r="Z237" s="43"/>
      <c r="AA237" s="43"/>
      <c r="AB237" s="43"/>
      <c r="AC237" s="43"/>
      <c r="AD237" s="43"/>
      <c r="AE237" s="43"/>
      <c r="AF237" s="43"/>
      <c r="AG237" s="43"/>
      <c r="AH237" s="43"/>
      <c r="AI237" s="43"/>
      <c r="AJ237" s="43"/>
      <c r="AK237" s="43"/>
      <c r="AL237" s="43"/>
      <c r="AM237" s="43"/>
      <c r="AN237" s="43"/>
      <c r="AO237" s="43"/>
      <c r="AP237" s="43"/>
      <c r="AQ237" s="43"/>
      <c r="AR237" s="43"/>
      <c r="AS237" s="43"/>
      <c r="AT237" s="43"/>
      <c r="AU237" s="43"/>
      <c r="AV237" s="43"/>
      <c r="AW237" s="43"/>
      <c r="AX237" s="43"/>
      <c r="AY237" s="43"/>
      <c r="AZ237" s="43"/>
    </row>
    <row r="238" spans="1:52" s="5" customFormat="1" x14ac:dyDescent="0.3">
      <c r="A238" s="1"/>
      <c r="B238" s="2"/>
      <c r="C238" s="44"/>
      <c r="E238" s="4"/>
      <c r="F238" s="3"/>
      <c r="G238" s="3"/>
      <c r="H238" s="3"/>
      <c r="I238" s="3"/>
      <c r="J238" s="3"/>
      <c r="K238" s="3"/>
      <c r="L238" s="3"/>
      <c r="M238" s="3"/>
      <c r="N238" s="43"/>
      <c r="O238" s="43"/>
      <c r="P238" s="43"/>
      <c r="Q238" s="43"/>
      <c r="R238" s="43"/>
      <c r="S238" s="43"/>
      <c r="T238" s="43"/>
      <c r="U238" s="43"/>
      <c r="V238" s="43"/>
      <c r="W238" s="43"/>
      <c r="X238" s="43"/>
      <c r="Y238" s="43"/>
      <c r="Z238" s="43"/>
      <c r="AA238" s="43"/>
      <c r="AB238" s="43"/>
      <c r="AC238" s="43"/>
      <c r="AD238" s="43"/>
      <c r="AE238" s="43"/>
      <c r="AF238" s="43"/>
      <c r="AG238" s="43"/>
      <c r="AH238" s="43"/>
      <c r="AI238" s="43"/>
      <c r="AJ238" s="43"/>
      <c r="AK238" s="43"/>
      <c r="AL238" s="43"/>
      <c r="AM238" s="43"/>
      <c r="AN238" s="43"/>
      <c r="AO238" s="43"/>
      <c r="AP238" s="43"/>
      <c r="AQ238" s="43"/>
      <c r="AR238" s="43"/>
      <c r="AS238" s="43"/>
      <c r="AT238" s="43"/>
      <c r="AU238" s="43"/>
      <c r="AV238" s="43"/>
      <c r="AW238" s="43"/>
      <c r="AX238" s="43"/>
      <c r="AY238" s="43"/>
      <c r="AZ238" s="43"/>
    </row>
    <row r="239" spans="1:52" s="5" customFormat="1" x14ac:dyDescent="0.3">
      <c r="A239" s="1"/>
      <c r="B239" s="2"/>
      <c r="C239" s="44"/>
      <c r="E239" s="4"/>
      <c r="F239" s="3"/>
      <c r="G239" s="3"/>
      <c r="H239" s="3"/>
      <c r="I239" s="3"/>
      <c r="J239" s="3"/>
      <c r="K239" s="3"/>
      <c r="L239" s="3"/>
      <c r="M239" s="3"/>
      <c r="N239" s="43"/>
      <c r="O239" s="43"/>
      <c r="P239" s="43"/>
      <c r="Q239" s="43"/>
      <c r="R239" s="43"/>
      <c r="S239" s="43"/>
      <c r="T239" s="43"/>
      <c r="U239" s="43"/>
      <c r="V239" s="43"/>
      <c r="W239" s="43"/>
      <c r="X239" s="43"/>
      <c r="Y239" s="43"/>
      <c r="Z239" s="43"/>
      <c r="AA239" s="43"/>
      <c r="AB239" s="43"/>
      <c r="AC239" s="43"/>
      <c r="AD239" s="43"/>
      <c r="AE239" s="43"/>
      <c r="AF239" s="43"/>
      <c r="AG239" s="43"/>
      <c r="AH239" s="43"/>
      <c r="AI239" s="43"/>
      <c r="AJ239" s="43"/>
      <c r="AK239" s="43"/>
      <c r="AL239" s="43"/>
      <c r="AM239" s="43"/>
      <c r="AN239" s="43"/>
      <c r="AO239" s="43"/>
      <c r="AP239" s="43"/>
      <c r="AQ239" s="43"/>
      <c r="AR239" s="43"/>
      <c r="AS239" s="43"/>
      <c r="AT239" s="43"/>
      <c r="AU239" s="43"/>
      <c r="AV239" s="43"/>
      <c r="AW239" s="43"/>
      <c r="AX239" s="43"/>
      <c r="AY239" s="43"/>
      <c r="AZ239" s="43"/>
    </row>
    <row r="240" spans="1:52" s="5" customFormat="1" x14ac:dyDescent="0.3">
      <c r="A240" s="1"/>
      <c r="B240" s="2"/>
      <c r="C240" s="44"/>
      <c r="E240" s="4"/>
      <c r="F240" s="3"/>
      <c r="G240" s="3"/>
      <c r="H240" s="3"/>
      <c r="I240" s="3"/>
      <c r="J240" s="3"/>
      <c r="K240" s="3"/>
      <c r="L240" s="3"/>
      <c r="M240" s="3"/>
      <c r="N240" s="43"/>
      <c r="O240" s="43"/>
      <c r="P240" s="43"/>
      <c r="Q240" s="43"/>
      <c r="R240" s="43"/>
      <c r="S240" s="43"/>
      <c r="T240" s="43"/>
      <c r="U240" s="43"/>
      <c r="V240" s="43"/>
      <c r="W240" s="43"/>
      <c r="X240" s="43"/>
      <c r="Y240" s="43"/>
      <c r="Z240" s="43"/>
      <c r="AA240" s="43"/>
      <c r="AB240" s="43"/>
      <c r="AC240" s="43"/>
      <c r="AD240" s="43"/>
      <c r="AE240" s="43"/>
      <c r="AF240" s="43"/>
      <c r="AG240" s="43"/>
      <c r="AH240" s="43"/>
      <c r="AI240" s="43"/>
      <c r="AJ240" s="43"/>
      <c r="AK240" s="43"/>
      <c r="AL240" s="43"/>
      <c r="AM240" s="43"/>
      <c r="AN240" s="43"/>
      <c r="AO240" s="43"/>
      <c r="AP240" s="43"/>
      <c r="AQ240" s="43"/>
      <c r="AR240" s="43"/>
      <c r="AS240" s="43"/>
      <c r="AT240" s="43"/>
      <c r="AU240" s="43"/>
      <c r="AV240" s="43"/>
      <c r="AW240" s="43"/>
      <c r="AX240" s="43"/>
      <c r="AY240" s="43"/>
      <c r="AZ240" s="43"/>
    </row>
  </sheetData>
  <mergeCells count="23">
    <mergeCell ref="A37:F37"/>
    <mergeCell ref="D1:F2"/>
    <mergeCell ref="A5:F5"/>
    <mergeCell ref="B7:C7"/>
    <mergeCell ref="B8:F8"/>
    <mergeCell ref="A10:A11"/>
    <mergeCell ref="B10:B11"/>
    <mergeCell ref="C10:C11"/>
    <mergeCell ref="D10:D11"/>
    <mergeCell ref="F10:F11"/>
    <mergeCell ref="A13:F13"/>
    <mergeCell ref="A18:F18"/>
    <mergeCell ref="A23:F23"/>
    <mergeCell ref="A29:F29"/>
    <mergeCell ref="A31:F31"/>
    <mergeCell ref="B86:F86"/>
    <mergeCell ref="A90:D90"/>
    <mergeCell ref="A42:F42"/>
    <mergeCell ref="A47:F47"/>
    <mergeCell ref="A53:F53"/>
    <mergeCell ref="A58:F58"/>
    <mergeCell ref="A64:F64"/>
    <mergeCell ref="A70:F70"/>
  </mergeCells>
  <pageMargins left="0.23622047244094491" right="0.23622047244094491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2023-08-09T13:04:21Z</cp:lastPrinted>
  <dcterms:created xsi:type="dcterms:W3CDTF">2020-10-12T12:23:42Z</dcterms:created>
  <dcterms:modified xsi:type="dcterms:W3CDTF">2023-08-14T06:04:10Z</dcterms:modified>
</cp:coreProperties>
</file>