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հատված1" sheetId="1" r:id="rId1"/>
    <sheet name="հատված2" sheetId="2" r:id="rId2"/>
    <sheet name="հատված3" sheetId="3" r:id="rId3"/>
    <sheet name="հատված6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G311" i="2" l="1"/>
  <c r="E173" i="3"/>
  <c r="E171" i="3"/>
  <c r="E129" i="3"/>
  <c r="E131" i="3"/>
  <c r="D140" i="3"/>
  <c r="D141" i="3"/>
  <c r="G711" i="4"/>
  <c r="G687" i="4"/>
  <c r="F689" i="4"/>
  <c r="F711" i="4" l="1"/>
  <c r="G709" i="4"/>
  <c r="F709" i="4"/>
  <c r="G707" i="4"/>
  <c r="F707" i="4" s="1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G685" i="4"/>
  <c r="F623" i="4"/>
  <c r="F622" i="4"/>
  <c r="F621" i="4"/>
  <c r="H619" i="4"/>
  <c r="H617" i="4" s="1"/>
  <c r="G619" i="4"/>
  <c r="F619" i="4" s="1"/>
  <c r="G617" i="4"/>
  <c r="F617" i="4" s="1"/>
  <c r="F582" i="4"/>
  <c r="F581" i="4"/>
  <c r="H579" i="4"/>
  <c r="H575" i="4" s="1"/>
  <c r="G579" i="4"/>
  <c r="F579" i="4" s="1"/>
  <c r="G577" i="4"/>
  <c r="F522" i="4"/>
  <c r="F521" i="4"/>
  <c r="F520" i="4"/>
  <c r="F519" i="4"/>
  <c r="F518" i="4"/>
  <c r="F517" i="4"/>
  <c r="F516" i="4"/>
  <c r="G514" i="4"/>
  <c r="F514" i="4" s="1"/>
  <c r="F504" i="4"/>
  <c r="F503" i="4"/>
  <c r="H501" i="4"/>
  <c r="H499" i="4" s="1"/>
  <c r="H489" i="4" s="1"/>
  <c r="G501" i="4"/>
  <c r="F501" i="4" s="1"/>
  <c r="F498" i="4"/>
  <c r="F497" i="4"/>
  <c r="F496" i="4"/>
  <c r="F495" i="4"/>
  <c r="G493" i="4"/>
  <c r="F493" i="4"/>
  <c r="G491" i="4"/>
  <c r="F491" i="4" s="1"/>
  <c r="F430" i="4"/>
  <c r="H428" i="4"/>
  <c r="F428" i="4"/>
  <c r="H427" i="4"/>
  <c r="F427" i="4" s="1"/>
  <c r="F424" i="4"/>
  <c r="F423" i="4"/>
  <c r="F422" i="4"/>
  <c r="F421" i="4"/>
  <c r="F420" i="4"/>
  <c r="F419" i="4"/>
  <c r="H417" i="4"/>
  <c r="G417" i="4"/>
  <c r="F417" i="4"/>
  <c r="F416" i="4"/>
  <c r="F415" i="4"/>
  <c r="F414" i="4"/>
  <c r="F413" i="4"/>
  <c r="F412" i="4"/>
  <c r="F411" i="4"/>
  <c r="H409" i="4"/>
  <c r="H407" i="4" s="1"/>
  <c r="H374" i="4" s="1"/>
  <c r="G409" i="4"/>
  <c r="F409" i="4" s="1"/>
  <c r="F406" i="4"/>
  <c r="F405" i="4"/>
  <c r="F404" i="4"/>
  <c r="F403" i="4"/>
  <c r="F402" i="4"/>
  <c r="H400" i="4"/>
  <c r="G400" i="4"/>
  <c r="F400" i="4"/>
  <c r="H398" i="4"/>
  <c r="F387" i="4"/>
  <c r="F386" i="4"/>
  <c r="F385" i="4"/>
  <c r="H383" i="4"/>
  <c r="F383" i="4"/>
  <c r="F382" i="4"/>
  <c r="F381" i="4"/>
  <c r="F380" i="4"/>
  <c r="H378" i="4"/>
  <c r="F378" i="4" s="1"/>
  <c r="F373" i="4"/>
  <c r="F372" i="4"/>
  <c r="F371" i="4"/>
  <c r="H369" i="4"/>
  <c r="H367" i="4" s="1"/>
  <c r="H336" i="4" s="1"/>
  <c r="G369" i="4"/>
  <c r="G367" i="4" s="1"/>
  <c r="F367" i="4" s="1"/>
  <c r="F369" i="4"/>
  <c r="F342" i="4"/>
  <c r="G340" i="4"/>
  <c r="F340" i="4" s="1"/>
  <c r="H338" i="4"/>
  <c r="G338" i="4"/>
  <c r="F338" i="4" s="1"/>
  <c r="F335" i="4"/>
  <c r="F334" i="4"/>
  <c r="H331" i="4"/>
  <c r="H329" i="4" s="1"/>
  <c r="F329" i="4" s="1"/>
  <c r="F331" i="4"/>
  <c r="F270" i="4"/>
  <c r="F269" i="4"/>
  <c r="F268" i="4"/>
  <c r="F267" i="4"/>
  <c r="F265" i="4"/>
  <c r="F264" i="4"/>
  <c r="F263" i="4"/>
  <c r="H261" i="4"/>
  <c r="G261" i="4"/>
  <c r="F261" i="4"/>
  <c r="F260" i="4"/>
  <c r="F259" i="4"/>
  <c r="F258" i="4"/>
  <c r="F257" i="4"/>
  <c r="F255" i="4"/>
  <c r="F254" i="4"/>
  <c r="F253" i="4"/>
  <c r="H251" i="4"/>
  <c r="H249" i="4" s="1"/>
  <c r="G251" i="4"/>
  <c r="F251" i="4" s="1"/>
  <c r="G249" i="4"/>
  <c r="F249" i="4" s="1"/>
  <c r="F82" i="4"/>
  <c r="F81" i="4"/>
  <c r="F80" i="4"/>
  <c r="F79" i="4"/>
  <c r="G77" i="4"/>
  <c r="F77" i="4" s="1"/>
  <c r="F76" i="4"/>
  <c r="F75" i="4"/>
  <c r="F74" i="4"/>
  <c r="F73" i="4"/>
  <c r="F72" i="4"/>
  <c r="F71" i="4"/>
  <c r="F70" i="4"/>
  <c r="H68" i="4"/>
  <c r="G68" i="4"/>
  <c r="G58" i="4" s="1"/>
  <c r="F68" i="4"/>
  <c r="H58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H14" i="4"/>
  <c r="H12" i="4" s="1"/>
  <c r="G14" i="4"/>
  <c r="F14" i="4" s="1"/>
  <c r="G12" i="4"/>
  <c r="F12" i="4" s="1"/>
  <c r="E14" i="3"/>
  <c r="D16" i="3"/>
  <c r="E16" i="3"/>
  <c r="D18" i="3"/>
  <c r="D19" i="3"/>
  <c r="D20" i="3"/>
  <c r="D21" i="3"/>
  <c r="D23" i="3"/>
  <c r="D24" i="3"/>
  <c r="D26" i="3"/>
  <c r="E29" i="3"/>
  <c r="D31" i="3"/>
  <c r="D32" i="3"/>
  <c r="D33" i="3"/>
  <c r="D34" i="3"/>
  <c r="D35" i="3"/>
  <c r="D36" i="3"/>
  <c r="D37" i="3"/>
  <c r="D38" i="3"/>
  <c r="E38" i="3"/>
  <c r="D40" i="3"/>
  <c r="D41" i="3"/>
  <c r="D42" i="3"/>
  <c r="D45" i="3"/>
  <c r="D46" i="3"/>
  <c r="D47" i="3"/>
  <c r="D48" i="3"/>
  <c r="D49" i="3"/>
  <c r="D50" i="3"/>
  <c r="D51" i="3"/>
  <c r="E52" i="3"/>
  <c r="E43" i="3" s="1"/>
  <c r="D43" i="3" s="1"/>
  <c r="D53" i="3"/>
  <c r="E53" i="3"/>
  <c r="D55" i="3"/>
  <c r="E56" i="3"/>
  <c r="D56" i="3" s="1"/>
  <c r="D58" i="3"/>
  <c r="D59" i="3"/>
  <c r="E60" i="3"/>
  <c r="D60" i="3" s="1"/>
  <c r="D62" i="3"/>
  <c r="D63" i="3"/>
  <c r="D64" i="3"/>
  <c r="D65" i="3"/>
  <c r="D66" i="3"/>
  <c r="D67" i="3"/>
  <c r="E68" i="3"/>
  <c r="D68" i="3" s="1"/>
  <c r="E69" i="3"/>
  <c r="D69" i="3" s="1"/>
  <c r="D70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6" i="3"/>
  <c r="D87" i="3"/>
  <c r="E87" i="3"/>
  <c r="E85" i="3" s="1"/>
  <c r="D85" i="3" s="1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9" i="3"/>
  <c r="D120" i="3"/>
  <c r="D121" i="3"/>
  <c r="D122" i="3"/>
  <c r="D123" i="3"/>
  <c r="D124" i="3"/>
  <c r="D125" i="3"/>
  <c r="D126" i="3"/>
  <c r="D127" i="3"/>
  <c r="D128" i="3"/>
  <c r="D133" i="3"/>
  <c r="D134" i="3"/>
  <c r="E135" i="3"/>
  <c r="D129" i="3" s="1"/>
  <c r="D137" i="3"/>
  <c r="D138" i="3"/>
  <c r="D139" i="3"/>
  <c r="D142" i="3"/>
  <c r="D143" i="3"/>
  <c r="D145" i="3"/>
  <c r="D148" i="3"/>
  <c r="D150" i="3"/>
  <c r="D151" i="3"/>
  <c r="E152" i="3"/>
  <c r="D152" i="3" s="1"/>
  <c r="D154" i="3"/>
  <c r="D155" i="3"/>
  <c r="D156" i="3"/>
  <c r="D157" i="3"/>
  <c r="D158" i="3"/>
  <c r="D159" i="3"/>
  <c r="D160" i="3"/>
  <c r="D161" i="3"/>
  <c r="D163" i="3"/>
  <c r="D164" i="3"/>
  <c r="D165" i="3"/>
  <c r="D167" i="3"/>
  <c r="D168" i="3"/>
  <c r="D170" i="3"/>
  <c r="D171" i="3"/>
  <c r="D173" i="3"/>
  <c r="D181" i="3"/>
  <c r="D182" i="3"/>
  <c r="F183" i="3"/>
  <c r="D183" i="3" s="1"/>
  <c r="F184" i="3"/>
  <c r="D184" i="3" s="1"/>
  <c r="D186" i="3"/>
  <c r="D187" i="3"/>
  <c r="D188" i="3"/>
  <c r="D191" i="3"/>
  <c r="D192" i="3"/>
  <c r="D193" i="3"/>
  <c r="F194" i="3"/>
  <c r="F189" i="3" s="1"/>
  <c r="D189" i="3" s="1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F210" i="3"/>
  <c r="D210" i="3" s="1"/>
  <c r="D212" i="3"/>
  <c r="F212" i="3"/>
  <c r="D214" i="3"/>
  <c r="D215" i="3"/>
  <c r="D216" i="3"/>
  <c r="D217" i="3"/>
  <c r="D219" i="3"/>
  <c r="D220" i="3"/>
  <c r="D222" i="3"/>
  <c r="D223" i="3"/>
  <c r="D224" i="3"/>
  <c r="D225" i="3"/>
  <c r="D227" i="3"/>
  <c r="F228" i="3"/>
  <c r="D228" i="3" s="1"/>
  <c r="D230" i="3"/>
  <c r="D231" i="3"/>
  <c r="D232" i="3"/>
  <c r="D233" i="3"/>
  <c r="F311" i="2"/>
  <c r="G309" i="2"/>
  <c r="F309" i="2" s="1"/>
  <c r="F298" i="2"/>
  <c r="G296" i="2"/>
  <c r="G275" i="2" s="1"/>
  <c r="F275" i="2" s="1"/>
  <c r="F296" i="2"/>
  <c r="F264" i="2"/>
  <c r="H262" i="2"/>
  <c r="F262" i="2" s="1"/>
  <c r="G262" i="2"/>
  <c r="F248" i="2"/>
  <c r="H246" i="2"/>
  <c r="F246" i="2" s="1"/>
  <c r="G246" i="2"/>
  <c r="H244" i="2"/>
  <c r="G244" i="2"/>
  <c r="F244" i="2" s="1"/>
  <c r="F224" i="2"/>
  <c r="F221" i="2"/>
  <c r="H219" i="2"/>
  <c r="H214" i="2" s="1"/>
  <c r="G219" i="2"/>
  <c r="F219" i="2" s="1"/>
  <c r="F218" i="2"/>
  <c r="G216" i="2"/>
  <c r="F216" i="2" s="1"/>
  <c r="F191" i="2"/>
  <c r="F185" i="2"/>
  <c r="F184" i="2"/>
  <c r="G182" i="2"/>
  <c r="F182" i="2" s="1"/>
  <c r="F178" i="2"/>
  <c r="H176" i="2"/>
  <c r="G176" i="2"/>
  <c r="F176" i="2"/>
  <c r="F169" i="2"/>
  <c r="F168" i="2"/>
  <c r="H166" i="2"/>
  <c r="F166" i="2" s="1"/>
  <c r="H164" i="2"/>
  <c r="F163" i="2"/>
  <c r="H161" i="2"/>
  <c r="G161" i="2"/>
  <c r="F161" i="2"/>
  <c r="F148" i="2"/>
  <c r="H144" i="2"/>
  <c r="G144" i="2"/>
  <c r="F144" i="2"/>
  <c r="F143" i="2"/>
  <c r="H141" i="2"/>
  <c r="F141" i="2"/>
  <c r="F118" i="2"/>
  <c r="H116" i="2"/>
  <c r="G116" i="2"/>
  <c r="F116" i="2" s="1"/>
  <c r="H91" i="2"/>
  <c r="G91" i="2"/>
  <c r="F91" i="2" s="1"/>
  <c r="F27" i="2"/>
  <c r="H23" i="2"/>
  <c r="G23" i="2"/>
  <c r="F23" i="2" s="1"/>
  <c r="F16" i="2"/>
  <c r="H14" i="2"/>
  <c r="H12" i="2" s="1"/>
  <c r="H11" i="2" s="1"/>
  <c r="G14" i="2"/>
  <c r="F14" i="2" s="1"/>
  <c r="G12" i="2"/>
  <c r="F12" i="2" s="1"/>
  <c r="D145" i="1"/>
  <c r="E140" i="1"/>
  <c r="D140" i="1" s="1"/>
  <c r="F139" i="1"/>
  <c r="D139" i="1" s="1"/>
  <c r="D128" i="1"/>
  <c r="E125" i="1"/>
  <c r="D125" i="1" s="1"/>
  <c r="D124" i="1"/>
  <c r="D123" i="1"/>
  <c r="D122" i="1"/>
  <c r="E121" i="1"/>
  <c r="D121" i="1" s="1"/>
  <c r="E118" i="1"/>
  <c r="D118" i="1" s="1"/>
  <c r="D117" i="1"/>
  <c r="D116" i="1"/>
  <c r="E112" i="1"/>
  <c r="D112" i="1" s="1"/>
  <c r="D111" i="1"/>
  <c r="D110" i="1"/>
  <c r="D109" i="1"/>
  <c r="D108" i="1"/>
  <c r="E105" i="1"/>
  <c r="D105" i="1" s="1"/>
  <c r="E96" i="1"/>
  <c r="D96" i="1" s="1"/>
  <c r="F92" i="1"/>
  <c r="D92" i="1" s="1"/>
  <c r="F89" i="1"/>
  <c r="D89" i="1" s="1"/>
  <c r="D85" i="1"/>
  <c r="D80" i="1"/>
  <c r="E77" i="1"/>
  <c r="D77" i="1" s="1"/>
  <c r="D51" i="1"/>
  <c r="E48" i="1"/>
  <c r="E46" i="1" s="1"/>
  <c r="D46" i="1" s="1"/>
  <c r="D48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E26" i="1"/>
  <c r="D26" i="1" s="1"/>
  <c r="D23" i="1"/>
  <c r="E21" i="1"/>
  <c r="D21" i="1"/>
  <c r="D20" i="1"/>
  <c r="D19" i="1"/>
  <c r="E17" i="1"/>
  <c r="E14" i="1" s="1"/>
  <c r="D17" i="1"/>
  <c r="G307" i="2" l="1"/>
  <c r="F307" i="2" s="1"/>
  <c r="G9" i="4"/>
  <c r="F687" i="4"/>
  <c r="G646" i="4"/>
  <c r="F646" i="4" s="1"/>
  <c r="F685" i="4"/>
  <c r="F58" i="4"/>
  <c r="H191" i="4"/>
  <c r="H10" i="4"/>
  <c r="H9" i="4"/>
  <c r="F9" i="4" s="1"/>
  <c r="G336" i="4"/>
  <c r="F336" i="4" s="1"/>
  <c r="H577" i="4"/>
  <c r="F577" i="4" s="1"/>
  <c r="H376" i="4"/>
  <c r="F376" i="4" s="1"/>
  <c r="G398" i="4"/>
  <c r="F398" i="4" s="1"/>
  <c r="H425" i="4"/>
  <c r="F425" i="4" s="1"/>
  <c r="G705" i="4"/>
  <c r="F705" i="4" s="1"/>
  <c r="G499" i="4"/>
  <c r="G191" i="4"/>
  <c r="F191" i="4" s="1"/>
  <c r="G407" i="4"/>
  <c r="F407" i="4" s="1"/>
  <c r="G575" i="4"/>
  <c r="F575" i="4" s="1"/>
  <c r="E27" i="3"/>
  <c r="D27" i="3" s="1"/>
  <c r="E146" i="3"/>
  <c r="D146" i="3" s="1"/>
  <c r="D131" i="3"/>
  <c r="F179" i="3"/>
  <c r="D135" i="3"/>
  <c r="D29" i="3"/>
  <c r="D194" i="3"/>
  <c r="D52" i="3"/>
  <c r="D14" i="3"/>
  <c r="G11" i="2"/>
  <c r="F11" i="2" s="1"/>
  <c r="G164" i="2"/>
  <c r="F164" i="2" s="1"/>
  <c r="G214" i="2"/>
  <c r="F214" i="2" s="1"/>
  <c r="D14" i="1"/>
  <c r="F12" i="1"/>
  <c r="H12" i="1" s="1"/>
  <c r="E24" i="1"/>
  <c r="D24" i="1" s="1"/>
  <c r="F62" i="1"/>
  <c r="D62" i="1" s="1"/>
  <c r="F135" i="1"/>
  <c r="D135" i="1" s="1"/>
  <c r="F499" i="4" l="1"/>
  <c r="G489" i="4"/>
  <c r="G374" i="4"/>
  <c r="F374" i="4" s="1"/>
  <c r="D179" i="3"/>
  <c r="F177" i="3"/>
  <c r="E12" i="3"/>
  <c r="E12" i="1"/>
  <c r="D12" i="1" s="1"/>
  <c r="F489" i="4" l="1"/>
  <c r="G10" i="4"/>
  <c r="F10" i="4" s="1"/>
  <c r="E10" i="3"/>
  <c r="D12" i="3"/>
  <c r="F175" i="3"/>
  <c r="D177" i="3"/>
  <c r="D175" i="3" l="1"/>
  <c r="F10" i="3"/>
  <c r="D10" i="3"/>
</calcChain>
</file>

<file path=xl/sharedStrings.xml><?xml version="1.0" encoding="utf-8"?>
<sst xmlns="http://schemas.openxmlformats.org/spreadsheetml/2006/main" count="2758" uniqueCount="760">
  <si>
    <r>
      <t xml:space="preserve">                                                      </t>
    </r>
    <r>
      <rPr>
        <b/>
        <u/>
        <sz val="14"/>
        <rFont val="GHEA Grapalat"/>
        <family val="3"/>
      </rPr>
      <t xml:space="preserve"> ՀԱՏՎԱԾ  1  </t>
    </r>
  </si>
  <si>
    <t xml:space="preserve">ՀԱՄԱՅՆՔԻ ԲՅՈՒՋԵԻ ԵԿԱՄՈՒՏՆԵՐԸ </t>
  </si>
  <si>
    <t xml:space="preserve">  (հազար դրամ)     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</si>
  <si>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</si>
  <si>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</si>
  <si>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</si>
  <si>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</si>
  <si>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</si>
  <si>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</si>
  <si>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</si>
  <si>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1</t>
  </si>
  <si>
    <r>
      <t xml:space="preserve">ԸՆԴԱՄԵՆԸ  ԵԿԱՄՈՒՏՆԵՐ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</si>
  <si>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այդ թվում՝ </t>
  </si>
  <si>
    <t>1. ՀԱՐԿԵՐ ԵՎ ՏՈՒՐՔԵՐ</t>
  </si>
  <si>
    <t>X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</si>
  <si>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</si>
  <si>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</si>
  <si>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</si>
  <si>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</si>
  <si>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</si>
  <si>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</si>
  <si>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</si>
  <si>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</si>
  <si>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</si>
  <si>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</si>
  <si>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</si>
  <si>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</si>
  <si>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</si>
  <si>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1145)</t>
  </si>
  <si>
    <t>1132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</si>
  <si>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</si>
  <si>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</si>
  <si>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</si>
  <si>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</si>
  <si>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</si>
  <si>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</si>
  <si>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</si>
  <si>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</si>
  <si>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</si>
  <si>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</si>
  <si>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</si>
  <si>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</si>
  <si>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</si>
  <si>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</si>
  <si>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</si>
  <si>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</si>
  <si>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</si>
  <si>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</si>
  <si>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</si>
  <si>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</si>
  <si>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</si>
  <si>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</si>
  <si>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</si>
  <si>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</si>
  <si>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</si>
  <si>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</si>
  <si>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</si>
  <si>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</si>
  <si>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1148</t>
  </si>
  <si>
    <t>ժե) Համայքնի տարածքում հանրային սննդի կազմակերպման և իրացման թույլտվության համար</t>
  </si>
  <si>
    <t>1149</t>
  </si>
  <si>
    <t>ժզ) Հայաստանի Հանրապետության համայնքերի անվանումները ֆիրմային անվանումներում օգտագործելու թույլտվության համար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</si>
  <si>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</si>
  <si>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</si>
  <si>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</si>
  <si>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</si>
  <si>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</si>
  <si>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</si>
  <si>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</si>
  <si>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</si>
  <si>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</si>
  <si>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</si>
  <si>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</si>
  <si>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</si>
  <si>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</si>
  <si>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</si>
  <si>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</si>
  <si>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</si>
  <si>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</si>
  <si>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</si>
  <si>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</si>
  <si>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</si>
  <si>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</si>
  <si>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</si>
  <si>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</si>
  <si>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</si>
  <si>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</si>
  <si>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</si>
  <si>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</si>
  <si>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</si>
  <si>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</si>
  <si>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</si>
  <si>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</si>
  <si>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</si>
  <si>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</si>
  <si>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</si>
  <si>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</si>
  <si>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</si>
  <si>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</si>
  <si>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</si>
  <si>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</si>
  <si>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</si>
  <si>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</si>
  <si>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</si>
  <si>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</si>
  <si>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</si>
  <si>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</si>
  <si>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</si>
  <si>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</si>
  <si>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</si>
  <si>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</si>
  <si>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</si>
  <si>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</si>
  <si>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</si>
  <si>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</si>
  <si>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</si>
  <si>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</si>
  <si>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</si>
  <si>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</si>
  <si>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</si>
  <si>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</si>
  <si>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</si>
  <si>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1263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</si>
  <si>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</si>
  <si>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</si>
  <si>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</si>
  <si>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</si>
  <si>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</si>
  <si>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</si>
  <si>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</si>
  <si>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</si>
  <si>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</si>
  <si>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</si>
  <si>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</si>
  <si>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</si>
  <si>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</si>
  <si>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</si>
  <si>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</si>
  <si>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</si>
  <si>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</si>
  <si>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</si>
  <si>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</si>
  <si>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</si>
  <si>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</si>
  <si>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</si>
  <si>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</si>
  <si>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</si>
  <si>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</si>
  <si>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</si>
  <si>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</si>
  <si>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</si>
  <si>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</si>
  <si>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</si>
  <si>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1351/ա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</si>
  <si>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</si>
  <si>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1351/գ</t>
  </si>
  <si>
    <t>Համայնքի կողմից կազմակերպվող մրցույթների և աճուրդների մասնակցության համար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</si>
  <si>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</si>
  <si>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</si>
  <si>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</si>
  <si>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</si>
  <si>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</si>
  <si>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</si>
  <si>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</si>
  <si>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</si>
  <si>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</si>
  <si>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</si>
  <si>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</si>
  <si>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</si>
  <si>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</si>
  <si>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</si>
  <si>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</si>
  <si>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</si>
  <si>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</si>
  <si>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</si>
  <si>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</si>
  <si>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</si>
  <si>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</si>
  <si>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</si>
  <si>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</si>
  <si>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</si>
  <si>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</si>
  <si>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</si>
  <si>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</si>
  <si>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</si>
  <si>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</si>
  <si>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 xml:space="preserve"> ՀԱՏՎԱԾ 2</t>
  </si>
  <si>
    <t xml:space="preserve"> ՀԱՄԱՅՆՔԻ  ԲՅՈՒՋԵԻ ԾԱԽՍԵՐԸ` ԸՍՏ ԲՅՈՒՋԵՏԱՅԻՆ ԾԱԽՍԵՐԻ  ԳՈՐԾԱՌԱԿԱՆ ԴԱՍԱԿԱՐԳՄԱՆ</t>
  </si>
  <si>
    <t xml:space="preserve">  (հազար դրամ)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</si>
  <si>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</si>
  <si>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</si>
  <si>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</si>
  <si>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</si>
  <si>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</si>
  <si>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</si>
  <si>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</si>
  <si>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2</t>
  </si>
  <si>
    <t>3</t>
  </si>
  <si>
    <t>4</t>
  </si>
  <si>
    <t>5</t>
  </si>
  <si>
    <t>6</t>
  </si>
  <si>
    <t>7</t>
  </si>
  <si>
    <t>8</t>
  </si>
  <si>
    <t xml:space="preserve"> X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</si>
  <si>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</si>
  <si>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01</t>
  </si>
  <si>
    <t>0</t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</si>
  <si>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</si>
  <si>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</si>
  <si>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</si>
  <si>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</si>
  <si>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</si>
  <si>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</si>
  <si>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</si>
  <si>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</si>
  <si>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</si>
  <si>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</si>
  <si>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</si>
  <si>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</si>
  <si>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</si>
  <si>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</si>
  <si>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</si>
  <si>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</si>
  <si>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</si>
  <si>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</si>
  <si>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</si>
  <si>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</si>
  <si>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</si>
  <si>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</si>
  <si>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</si>
  <si>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</si>
  <si>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</si>
  <si>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</si>
  <si>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</si>
  <si>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</si>
  <si>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</si>
  <si>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</si>
  <si>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</si>
  <si>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</si>
  <si>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</si>
  <si>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</si>
  <si>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</si>
  <si>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</si>
  <si>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</si>
  <si>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</si>
  <si>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</si>
  <si>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</si>
  <si>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</si>
  <si>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</si>
  <si>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</si>
  <si>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</si>
  <si>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</si>
  <si>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</si>
  <si>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</si>
  <si>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</si>
  <si>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</si>
  <si>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</si>
  <si>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</si>
  <si>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</si>
  <si>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</si>
  <si>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</si>
  <si>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</si>
  <si>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</si>
  <si>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</si>
  <si>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</si>
  <si>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</si>
  <si>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</si>
  <si>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</si>
  <si>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</si>
  <si>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</si>
  <si>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</si>
  <si>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</si>
  <si>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</si>
  <si>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</si>
  <si>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</si>
  <si>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</si>
  <si>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</si>
  <si>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</si>
  <si>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</si>
  <si>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</si>
  <si>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</si>
  <si>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</si>
  <si>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</si>
  <si>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</si>
  <si>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</si>
  <si>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</si>
  <si>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</si>
  <si>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</si>
  <si>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</si>
  <si>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</si>
  <si>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</si>
  <si>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</si>
  <si>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</si>
  <si>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</si>
  <si>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</si>
  <si>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</si>
  <si>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</si>
  <si>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</si>
  <si>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</si>
  <si>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</si>
  <si>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</si>
  <si>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</si>
  <si>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</si>
  <si>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</si>
  <si>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</si>
  <si>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</si>
  <si>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</si>
  <si>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</si>
  <si>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</si>
  <si>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</si>
  <si>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</si>
  <si>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</si>
  <si>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</si>
  <si>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</si>
  <si>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Բնակարանային շինարարություն Բակային տարածք․և խաղ․ հիմնանորոգմ․ Սուբվենցիա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</si>
  <si>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</si>
  <si>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</si>
  <si>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</si>
  <si>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</si>
  <si>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</si>
  <si>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</si>
  <si>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</si>
  <si>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</si>
  <si>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</si>
  <si>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</si>
  <si>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</si>
  <si>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</si>
  <si>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</si>
  <si>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</si>
  <si>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</si>
  <si>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</si>
  <si>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</si>
  <si>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</si>
  <si>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</si>
  <si>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</si>
  <si>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</si>
  <si>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</si>
  <si>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</si>
  <si>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</si>
  <si>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</si>
  <si>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</si>
  <si>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</si>
  <si>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</si>
  <si>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</si>
  <si>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</si>
  <si>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</si>
  <si>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</si>
  <si>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</si>
  <si>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</si>
  <si>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</si>
  <si>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</si>
  <si>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</si>
  <si>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</si>
  <si>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</si>
  <si>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</si>
  <si>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</si>
  <si>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</si>
  <si>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</si>
  <si>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</si>
  <si>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</si>
  <si>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</si>
  <si>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</si>
  <si>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</si>
  <si>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</si>
  <si>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</si>
  <si>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</si>
  <si>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</si>
  <si>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</si>
  <si>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</si>
  <si>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</si>
  <si>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</si>
  <si>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</si>
  <si>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</si>
  <si>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</si>
  <si>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</si>
  <si>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</si>
  <si>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</si>
  <si>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</si>
  <si>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</si>
  <si>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</si>
  <si>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</si>
  <si>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</si>
  <si>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</si>
  <si>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</si>
  <si>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</si>
  <si>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</si>
  <si>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</si>
  <si>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</si>
  <si>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</si>
  <si>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</si>
  <si>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</si>
  <si>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</si>
  <si>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</si>
  <si>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</si>
  <si>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</si>
  <si>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</si>
  <si>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</si>
  <si>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</si>
  <si>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</si>
  <si>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</si>
  <si>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>վվվվ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</si>
  <si>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</si>
  <si>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>ՀԱՏՎԱԾ 3</t>
  </si>
  <si>
    <t>ՀԱՄԱՅՆՔԻ  ԲՅՈՒՋԵԻ  ԾԱԽՍԵՐԸ`  ԸՍՏ  ԲՅՈՒՋԵՏԱՅԻՆ ԾԱԽՍԵՐԻ ՏՆՏԵՍԱԳԻՏԱԿԱՆ ԴԱՍԱԿԱՐԳՄԱՆ</t>
  </si>
  <si>
    <t xml:space="preserve">   (հազար դրամ)</t>
  </si>
  <si>
    <t xml:space="preserve">Բյուջետային ծախսերի տնտեսագիտական դասակարգման հոդվածների </t>
  </si>
  <si>
    <t>անվանումները</t>
  </si>
  <si>
    <t xml:space="preserve"> NN 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</si>
  <si>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</si>
  <si>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 xml:space="preserve"> </t>
  </si>
  <si>
    <t xml:space="preserve">այդ թվում` </t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</si>
  <si>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</si>
  <si>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x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</si>
  <si>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</si>
  <si>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</si>
  <si>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</si>
  <si>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</si>
  <si>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</si>
  <si>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</si>
  <si>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</si>
  <si>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</si>
  <si>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</si>
  <si>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t xml:space="preserve"> -Բնեղեն աշխատավարձեր և հավելավճարներ</t>
  </si>
  <si>
    <t>4121</t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</si>
  <si>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</si>
  <si>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t xml:space="preserve"> -Սոցիալական ապահովության վճարներ</t>
  </si>
  <si>
    <t>4131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</si>
  <si>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</si>
  <si>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</si>
  <si>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</si>
  <si>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</si>
  <si>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</si>
  <si>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</si>
  <si>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</si>
  <si>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</si>
  <si>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</si>
  <si>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</si>
  <si>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</si>
  <si>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</si>
  <si>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</si>
  <si>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</si>
  <si>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</si>
  <si>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</si>
  <si>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</si>
  <si>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</si>
  <si>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</si>
  <si>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</si>
  <si>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</si>
  <si>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</si>
  <si>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</si>
  <si>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</si>
  <si>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</si>
  <si>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</si>
  <si>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</si>
  <si>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</si>
  <si>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</si>
  <si>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</si>
  <si>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</si>
  <si>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</si>
  <si>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</si>
  <si>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</si>
  <si>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</si>
  <si>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</si>
  <si>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</si>
  <si>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</si>
  <si>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</si>
  <si>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</si>
  <si>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</si>
  <si>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</si>
  <si>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</si>
  <si>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</si>
  <si>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</si>
  <si>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</si>
  <si>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</si>
  <si>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</si>
  <si>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</si>
  <si>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</si>
  <si>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</si>
  <si>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</si>
  <si>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</si>
  <si>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</si>
  <si>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</si>
  <si>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</si>
  <si>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</si>
  <si>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</si>
  <si>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</si>
  <si>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</si>
  <si>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</si>
  <si>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</si>
  <si>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</si>
  <si>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</si>
  <si>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</si>
  <si>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</si>
  <si>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</si>
  <si>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</si>
  <si>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</si>
  <si>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</si>
  <si>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</si>
  <si>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</si>
  <si>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</si>
  <si>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</si>
  <si>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</si>
  <si>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</si>
  <si>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</si>
  <si>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</si>
  <si>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</si>
  <si>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</si>
  <si>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</si>
  <si>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</si>
  <si>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</si>
  <si>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</si>
  <si>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</si>
  <si>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</si>
  <si>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</si>
  <si>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</si>
  <si>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</si>
  <si>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</si>
  <si>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</si>
  <si>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</si>
  <si>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</si>
  <si>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</si>
  <si>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</si>
  <si>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</si>
  <si>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</si>
  <si>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</si>
  <si>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</si>
  <si>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</si>
  <si>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</si>
  <si>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</si>
  <si>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</si>
  <si>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</si>
  <si>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</si>
  <si>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</si>
  <si>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</si>
  <si>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</si>
  <si>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</si>
  <si>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t>4639</t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</si>
  <si>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</si>
  <si>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</si>
  <si>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</si>
  <si>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</si>
  <si>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</si>
  <si>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</si>
  <si>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</si>
  <si>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</si>
  <si>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</si>
  <si>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</si>
  <si>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</si>
  <si>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</si>
  <si>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>4657</t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</si>
  <si>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</si>
  <si>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</si>
  <si>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</si>
  <si>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</si>
  <si>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</si>
  <si>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</si>
  <si>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</si>
  <si>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</si>
  <si>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</si>
  <si>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</si>
  <si>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</si>
  <si>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</si>
  <si>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</si>
  <si>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</si>
  <si>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</si>
  <si>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</si>
  <si>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</si>
  <si>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</si>
  <si>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-Կենսաթոշակներ</t>
  </si>
  <si>
    <t>4741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</si>
  <si>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</si>
  <si>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</si>
  <si>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</si>
  <si>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</si>
  <si>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</si>
  <si>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</si>
  <si>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</si>
  <si>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</si>
  <si>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</si>
  <si>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</si>
  <si>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</si>
  <si>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</si>
  <si>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</si>
  <si>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</si>
  <si>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</si>
  <si>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t xml:space="preserve"> -Դատարանների կողմից նշանակված տույժեր և տուգանքներ</t>
  </si>
  <si>
    <t>4831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</si>
  <si>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</si>
  <si>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</si>
  <si>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</si>
  <si>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</si>
  <si>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</si>
  <si>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</si>
  <si>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</si>
  <si>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</si>
  <si>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</si>
  <si>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t xml:space="preserve"> -Այլ ծախսեր</t>
  </si>
  <si>
    <t>4861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</si>
  <si>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</si>
  <si>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</si>
  <si>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</si>
  <si>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</si>
  <si>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</si>
  <si>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</si>
  <si>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</si>
  <si>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 xml:space="preserve"> - Շենքերի և շինությունների ձեռք բերում</t>
  </si>
  <si>
    <t>5111</t>
  </si>
  <si>
    <t xml:space="preserve"> - Շենքերի և շինությունների շինարարություն</t>
  </si>
  <si>
    <t>5112</t>
  </si>
  <si>
    <t xml:space="preserve"> - Շենքերի և շինությունների կապիտալ վերանորոգում</t>
  </si>
  <si>
    <t>5113</t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</si>
  <si>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</si>
  <si>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</si>
  <si>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</si>
  <si>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</si>
  <si>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</si>
  <si>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</si>
  <si>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</si>
  <si>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</si>
  <si>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</si>
  <si>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</si>
  <si>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</si>
  <si>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</si>
  <si>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</si>
  <si>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</si>
  <si>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</si>
  <si>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</si>
  <si>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</si>
  <si>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</si>
  <si>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</si>
  <si>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</si>
  <si>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</si>
  <si>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</si>
  <si>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</si>
  <si>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</si>
  <si>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</si>
  <si>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</si>
  <si>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t xml:space="preserve"> -Բարձրարժեք ակտիվներ</t>
  </si>
  <si>
    <t>5311</t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</si>
  <si>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</si>
  <si>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</si>
  <si>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</si>
  <si>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</si>
  <si>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</si>
  <si>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</si>
  <si>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</si>
  <si>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</si>
  <si>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</si>
  <si>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</si>
  <si>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</si>
  <si>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        X</t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</si>
  <si>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</si>
  <si>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</si>
  <si>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</si>
  <si>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</si>
  <si>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</si>
  <si>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</si>
  <si>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</si>
  <si>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</si>
  <si>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</si>
  <si>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</si>
  <si>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</si>
  <si>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</si>
  <si>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</si>
  <si>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t>6210</t>
  </si>
  <si>
    <t xml:space="preserve"> ՌԱԶՄԱՎԱՐԱԿԱՆ ՀԱՄԱՅՆՔԱՅԻՆ ՊԱՇԱՐՆԵՐԻ ԻՐԱՑՈՒՄԻՑ ՄՈՒՏՔԵՐ</t>
  </si>
  <si>
    <t>8211</t>
  </si>
  <si>
    <t>6220</t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</si>
  <si>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</si>
  <si>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</si>
  <si>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</si>
  <si>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</si>
  <si>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</si>
  <si>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</si>
  <si>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</si>
  <si>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</si>
  <si>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</si>
  <si>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</si>
  <si>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</si>
  <si>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</si>
  <si>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t>6310</t>
  </si>
  <si>
    <t>ԲԱՐՁՐԱՐԺԵՔ ԱԿՏԻՎՆԵՐԻ ԻՐԱՑՈՒՄԻՑ ՄՈՒՏՔԵՐ</t>
  </si>
  <si>
    <t>8311</t>
  </si>
  <si>
    <t>6400</t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</si>
  <si>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</si>
  <si>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</si>
  <si>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</si>
  <si>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</si>
  <si>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</si>
  <si>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</si>
  <si>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</si>
  <si>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</si>
  <si>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 xml:space="preserve"> ԱՅԼ ԲՆԱԿԱՆ ԾԱԳՈՒՄ ՈՒՆԵՑՈՂ ՀԻՄՆԱԿԱՆ ՄԻՋՈՑՆԵՐԻ ԻՐՑՈՒՄԻՑ ՄՈՒՏՔԵՐ</t>
  </si>
  <si>
    <t>8413</t>
  </si>
  <si>
    <t>6440</t>
  </si>
  <si>
    <t xml:space="preserve"> ՈՉ ՆՅՈՒԹԱԿԱՆ ՉԱՐՏԱԴՐՎԱԾ ԱԿՏԻՎՆԵՐԻ ԻՐԱՑՈՒՄԻՑ ՄՈՒՏՔԵՐ</t>
  </si>
  <si>
    <t>8414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</si>
  <si>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</si>
  <si>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</si>
  <si>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t>(դրամ)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</si>
  <si>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</si>
  <si>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</si>
  <si>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</si>
  <si>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</si>
  <si>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</si>
  <si>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</si>
  <si>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Աշխատողների աշխատավարձեր և հավելավճարներ</t>
  </si>
  <si>
    <t>Պարգևատրումներ, դրամական խրախուսումներ և հատուկ վճարներ</t>
  </si>
  <si>
    <t>Էներգետիկ  ծառայություններ</t>
  </si>
  <si>
    <t>Կոմունալ ծառայություններ</t>
  </si>
  <si>
    <t>Կապի ծառայություններ</t>
  </si>
  <si>
    <t>Ապահովագրական ծախսեր</t>
  </si>
  <si>
    <t>Ներքին գործուղումներ</t>
  </si>
  <si>
    <t>Արտասահմանյան գործուղումների գծով ծախսեր</t>
  </si>
  <si>
    <t>Համակարգչային ծառայություններ</t>
  </si>
  <si>
    <t>Աշխատակազմի մասնագիտական զարգացման ծառայություններ</t>
  </si>
  <si>
    <t>Տեղակատվական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</si>
  <si>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</si>
  <si>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</si>
  <si>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</si>
  <si>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>Մեքենաների և սարքավորումների ընթացիկ նորոգում և պահպանում</t>
  </si>
  <si>
    <t>Գրասենյակային նյութեր և հագուստ</t>
  </si>
  <si>
    <t>Տրանսպորտային նյութեր</t>
  </si>
  <si>
    <t>Կենցաղային և հանրային սննդի նյութեր</t>
  </si>
  <si>
    <t>Հատուկ նպատակային այլ նյութեր</t>
  </si>
  <si>
    <t>Պարտադիր վճարներ</t>
  </si>
  <si>
    <t>Շենքերի և շինությունների կապիտալ վերանորոգում</t>
  </si>
  <si>
    <t>Վարչական սարքավորումներ</t>
  </si>
  <si>
    <t>Այլ մեքենաներ և սարքավորումներ</t>
  </si>
  <si>
    <t>Նախագծահետազոտական ծախսեր</t>
  </si>
  <si>
    <t>......................................................</t>
  </si>
  <si>
    <t>Ընդհանուր բնույթի այլ ծառայություններ /ՔԿԱԳ/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</si>
  <si>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</si>
  <si>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</si>
  <si>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</si>
  <si>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t>Շենքերի և կառույցների ընթացիկ նորոգում և պահպանում</t>
  </si>
  <si>
    <t>Տրանսպորտային սարքավորումներ</t>
  </si>
  <si>
    <t>ճանապարհային տրանսպորտ  սուբ․</t>
  </si>
  <si>
    <t>Անշարժ գույքի իրացումից մուտքեր</t>
  </si>
  <si>
    <t>Հողի իրացումից մուտքեր</t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</si>
  <si>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</si>
  <si>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</si>
  <si>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t>Շենքերի և շինությունների կառուցում</t>
  </si>
  <si>
    <t xml:space="preserve"> Շենքերի և շինությունների կապիտալ վերանորոգում</t>
  </si>
  <si>
    <t>Բնակարանային շինարարության և կոմունալ ծառայություններ (այլ դասերին չպատկանող) սուբ</t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</si>
  <si>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</si>
  <si>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</si>
  <si>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t>Կրթական, մշակութային և սպորտային նպաստներ բյուջեից</t>
  </si>
  <si>
    <t xml:space="preserve">Սուբսիդիաներ ոչ-ֆինանսական պետական (hամայնքային) կազմակերպություններին </t>
  </si>
  <si>
    <t>Գույքի և սարքավորումների վարձակալություն</t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</si>
  <si>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</si>
  <si>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</si>
  <si>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t>Հուղարկավորության նպաստներ բյուջեից</t>
  </si>
  <si>
    <t>Այլ նպաստներ բյուջեից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</si>
  <si>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</si>
  <si>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>Պահուստային միջոցներ</t>
  </si>
  <si>
    <t xml:space="preserve">                         ՀԱՎԵԼՎԱԾ 1                         Քաջարան համայնքի ավագանու 2022թ ապրիլի 27-ի թիվ 9-Ա որոշման                                                               </t>
  </si>
  <si>
    <t xml:space="preserve">                 ՀԱՎԵԼՎԱԾ 1                         Քաջարան համայնքի ավագանու 2022թ ապրիլի 27-ի թիվ 9-Ա որոշման                                                               </t>
  </si>
  <si>
    <t xml:space="preserve">                              ՀԱՎԵԼՎԱԾ 1                      Քաջարան համայնքի ավագանու 2022թ ապրիլի  27 -ի թիվ 9-Ա որոշման                                                               </t>
  </si>
  <si>
    <t xml:space="preserve">          ՀԱՎԵԼՎԱԾ 1                         Քաջարան համայնքի ավագանու 2022թ ապրիլի 27 -ի թիվ 9-Ա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</si>
</sst>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(* #,##0.0_);_(* \(#,##0.0\);_(* &quot;-&quot;??_);_(@_)"/>
    <numFmt numFmtId="165" formatCode="_-* #,##0.00_р_._-;\-* #,##0.00_р_._-;_-* &quot;-&quot;??_р_._-;_-@_-"/>
    <numFmt numFmtId="166" formatCode="0000"/>
    <numFmt numFmtId="167" formatCode="000"/>
    <numFmt numFmtId="168" formatCode="_-* #,##0.0_р_._-;\-* #,##0.0_р_._-;_-* &quot;-&quot;?_р_._-;_-@_-"/>
    <numFmt numFmtId="169" formatCode="_-* #,##0.0\ _₽_-;\-* #,##0.0\ _₽_-;_-* &quot;-&quot;?\ _₽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GHEA Grapalat"/>
      <family val="3"/>
    </font>
    <font>
      <b/>
      <i/>
      <sz val="8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4"/>
      <name val="GHEA Grapalat"/>
      <family val="3"/>
    </font>
    <font>
      <b/>
      <u/>
      <sz val="14"/>
      <name val="GHEA Grapalat"/>
      <family val="3"/>
    </font>
    <font>
      <b/>
      <sz val="10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sz val="10"/>
      <name val="Arial LatArm"/>
      <family val="2"/>
    </font>
    <font>
      <sz val="8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sz val="11"/>
      <name val="GHEA Grapalat"/>
      <family val="3"/>
    </font>
    <font>
      <sz val="8"/>
      <color indexed="10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sz val="10"/>
      <name val="Arial Armenian"/>
      <family val="2"/>
    </font>
    <font>
      <b/>
      <i/>
      <sz val="10"/>
      <name val="Arial Armenian"/>
      <family val="2"/>
    </font>
    <font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sz val="10"/>
      <name val="Arial"/>
      <family val="2"/>
      <charset val="204"/>
    </font>
    <font>
      <b/>
      <sz val="10"/>
      <name val="Arial Armenian"/>
      <family val="2"/>
    </font>
    <font>
      <b/>
      <i/>
      <sz val="9"/>
      <name val="Arial Armenian"/>
      <family val="2"/>
    </font>
    <font>
      <b/>
      <sz val="11"/>
      <name val="Arial Armenian"/>
      <family val="2"/>
    </font>
    <font>
      <sz val="9"/>
      <name val="Arial"/>
      <family val="2"/>
      <charset val="204"/>
    </font>
    <font>
      <b/>
      <i/>
      <sz val="12"/>
      <name val="Arial Armenian"/>
      <family val="2"/>
    </font>
    <font>
      <sz val="12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2" xfId="0" quotePrefix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8" fillId="0" borderId="13" xfId="1" applyNumberFormat="1" applyFont="1" applyFill="1" applyBorder="1" applyAlignment="1">
      <alignment horizontal="center" vertical="center" wrapText="1"/>
    </xf>
    <xf numFmtId="164" fontId="8" fillId="0" borderId="14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164" fontId="4" fillId="0" borderId="17" xfId="1" applyNumberFormat="1" applyFont="1" applyFill="1" applyBorder="1" applyAlignment="1">
      <alignment horizontal="center" vertical="center" wrapText="1"/>
    </xf>
    <xf numFmtId="0" fontId="8" fillId="0" borderId="15" xfId="0" quotePrefix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164" fontId="8" fillId="0" borderId="16" xfId="1" applyNumberFormat="1" applyFont="1" applyFill="1" applyBorder="1" applyAlignment="1">
      <alignment horizontal="center" vertical="center" wrapText="1"/>
    </xf>
    <xf numFmtId="164" fontId="8" fillId="0" borderId="17" xfId="1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15" xfId="0" quotePrefix="1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 indent="2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 indent="3"/>
    </xf>
    <xf numFmtId="0" fontId="4" fillId="0" borderId="16" xfId="0" applyNumberFormat="1" applyFont="1" applyFill="1" applyBorder="1" applyAlignment="1">
      <alignment horizontal="left" vertical="center" wrapText="1" indent="2"/>
    </xf>
    <xf numFmtId="49" fontId="4" fillId="0" borderId="15" xfId="0" applyNumberFormat="1" applyFont="1" applyFill="1" applyBorder="1" applyAlignment="1">
      <alignment horizontal="centerContinuous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49" fontId="8" fillId="0" borderId="15" xfId="0" quotePrefix="1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 wrapText="1"/>
    </xf>
    <xf numFmtId="164" fontId="8" fillId="0" borderId="16" xfId="1" applyNumberFormat="1" applyFont="1" applyBorder="1" applyAlignment="1">
      <alignment horizontal="center" vertical="center" wrapText="1"/>
    </xf>
    <xf numFmtId="164" fontId="4" fillId="2" borderId="17" xfId="1" applyNumberFormat="1" applyFont="1" applyFill="1" applyBorder="1" applyAlignment="1">
      <alignment horizontal="center" vertical="center" wrapText="1"/>
    </xf>
    <xf numFmtId="164" fontId="4" fillId="3" borderId="16" xfId="1" applyNumberFormat="1" applyFont="1" applyFill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49" fontId="4" fillId="0" borderId="18" xfId="0" quotePrefix="1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center" wrapText="1" indent="1"/>
    </xf>
    <xf numFmtId="1" fontId="4" fillId="0" borderId="19" xfId="0" applyNumberFormat="1" applyFont="1" applyFill="1" applyBorder="1" applyAlignment="1">
      <alignment horizontal="center" vertical="center" wrapText="1"/>
    </xf>
    <xf numFmtId="164" fontId="4" fillId="2" borderId="19" xfId="1" applyNumberFormat="1" applyFont="1" applyFill="1" applyBorder="1" applyAlignment="1">
      <alignment horizontal="center" vertical="center" wrapText="1"/>
    </xf>
    <xf numFmtId="164" fontId="11" fillId="0" borderId="20" xfId="1" applyNumberFormat="1" applyFont="1" applyFill="1" applyBorder="1" applyAlignment="1">
      <alignment horizontal="center" vertical="center" wrapText="1"/>
    </xf>
    <xf numFmtId="164" fontId="4" fillId="0" borderId="21" xfId="1" applyNumberFormat="1" applyFont="1" applyFill="1" applyBorder="1" applyAlignment="1">
      <alignment horizontal="center" vertical="center" wrapText="1"/>
    </xf>
    <xf numFmtId="49" fontId="4" fillId="0" borderId="0" xfId="0" quotePrefix="1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 inden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66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16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7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164" fontId="2" fillId="0" borderId="26" xfId="0" applyNumberFormat="1" applyFont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 wrapText="1" readingOrder="1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4" fillId="0" borderId="32" xfId="0" applyNumberFormat="1" applyFont="1" applyFill="1" applyBorder="1" applyAlignment="1">
      <alignment horizontal="left" vertical="top" wrapText="1" readingOrder="1"/>
    </xf>
    <xf numFmtId="164" fontId="5" fillId="0" borderId="31" xfId="0" applyNumberFormat="1" applyFont="1" applyFill="1" applyBorder="1"/>
    <xf numFmtId="164" fontId="5" fillId="0" borderId="29" xfId="0" applyNumberFormat="1" applyFont="1" applyFill="1" applyBorder="1"/>
    <xf numFmtId="164" fontId="5" fillId="0" borderId="14" xfId="0" applyNumberFormat="1" applyFont="1" applyFill="1" applyBorder="1"/>
    <xf numFmtId="0" fontId="12" fillId="0" borderId="15" xfId="0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33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left" vertical="top" wrapText="1" readingOrder="1"/>
    </xf>
    <xf numFmtId="164" fontId="18" fillId="0" borderId="32" xfId="0" applyNumberFormat="1" applyFont="1" applyFill="1" applyBorder="1"/>
    <xf numFmtId="164" fontId="18" fillId="0" borderId="34" xfId="0" applyNumberFormat="1" applyFont="1" applyFill="1" applyBorder="1"/>
    <xf numFmtId="164" fontId="18" fillId="0" borderId="17" xfId="0" applyNumberFormat="1" applyFont="1" applyFill="1" applyBorder="1"/>
    <xf numFmtId="0" fontId="18" fillId="0" borderId="0" xfId="0" applyFont="1" applyFill="1" applyBorder="1"/>
    <xf numFmtId="49" fontId="12" fillId="0" borderId="29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/>
    <xf numFmtId="164" fontId="5" fillId="0" borderId="34" xfId="0" applyNumberFormat="1" applyFont="1" applyFill="1" applyBorder="1"/>
    <xf numFmtId="164" fontId="5" fillId="0" borderId="17" xfId="0" applyNumberFormat="1" applyFont="1" applyFill="1" applyBorder="1"/>
    <xf numFmtId="0" fontId="14" fillId="0" borderId="32" xfId="0" applyNumberFormat="1" applyFont="1" applyFill="1" applyBorder="1" applyAlignment="1">
      <alignment vertical="center" wrapText="1" readingOrder="1"/>
    </xf>
    <xf numFmtId="164" fontId="2" fillId="0" borderId="32" xfId="0" applyNumberFormat="1" applyFont="1" applyFill="1" applyBorder="1"/>
    <xf numFmtId="164" fontId="2" fillId="0" borderId="34" xfId="0" applyNumberFormat="1" applyFont="1" applyFill="1" applyBorder="1"/>
    <xf numFmtId="164" fontId="2" fillId="0" borderId="17" xfId="0" applyNumberFormat="1" applyFont="1" applyFill="1" applyBorder="1"/>
    <xf numFmtId="0" fontId="14" fillId="0" borderId="31" xfId="0" applyNumberFormat="1" applyFont="1" applyFill="1" applyBorder="1" applyAlignment="1">
      <alignment horizontal="left" vertical="top" wrapText="1" readingOrder="1"/>
    </xf>
    <xf numFmtId="0" fontId="12" fillId="0" borderId="15" xfId="0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 readingOrder="1"/>
    </xf>
    <xf numFmtId="49" fontId="12" fillId="0" borderId="34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15" fillId="0" borderId="32" xfId="0" applyNumberFormat="1" applyFont="1" applyFill="1" applyBorder="1" applyAlignment="1">
      <alignment horizontal="center" vertical="center" wrapText="1" readingOrder="1"/>
    </xf>
    <xf numFmtId="0" fontId="17" fillId="0" borderId="32" xfId="0" applyFont="1" applyFill="1" applyBorder="1" applyAlignment="1">
      <alignment horizontal="left" vertical="top" wrapText="1"/>
    </xf>
    <xf numFmtId="0" fontId="14" fillId="0" borderId="32" xfId="0" applyFont="1" applyFill="1" applyBorder="1" applyAlignment="1">
      <alignment horizontal="left" vertical="top" wrapText="1"/>
    </xf>
    <xf numFmtId="0" fontId="12" fillId="0" borderId="35" xfId="0" applyFont="1" applyFill="1" applyBorder="1" applyAlignment="1">
      <alignment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0" fontId="14" fillId="0" borderId="38" xfId="0" applyNumberFormat="1" applyFont="1" applyFill="1" applyBorder="1" applyAlignment="1">
      <alignment horizontal="left" vertical="top" wrapText="1" readingOrder="1"/>
    </xf>
    <xf numFmtId="164" fontId="5" fillId="0" borderId="38" xfId="0" applyNumberFormat="1" applyFont="1" applyFill="1" applyBorder="1"/>
    <xf numFmtId="164" fontId="5" fillId="0" borderId="39" xfId="0" applyNumberFormat="1" applyFont="1" applyFill="1" applyBorder="1"/>
    <xf numFmtId="164" fontId="5" fillId="0" borderId="40" xfId="0" applyNumberFormat="1" applyFont="1" applyFill="1" applyBorder="1"/>
    <xf numFmtId="0" fontId="12" fillId="0" borderId="3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164" fontId="2" fillId="0" borderId="31" xfId="0" applyNumberFormat="1" applyFont="1" applyFill="1" applyBorder="1"/>
    <xf numFmtId="164" fontId="2" fillId="0" borderId="29" xfId="0" applyNumberFormat="1" applyFont="1" applyFill="1" applyBorder="1"/>
    <xf numFmtId="49" fontId="12" fillId="0" borderId="16" xfId="0" applyNumberFormat="1" applyFont="1" applyFill="1" applyBorder="1" applyAlignment="1">
      <alignment horizontal="center" vertical="top"/>
    </xf>
    <xf numFmtId="49" fontId="12" fillId="0" borderId="33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horizontal="center" vertical="top"/>
    </xf>
    <xf numFmtId="49" fontId="12" fillId="0" borderId="41" xfId="0" applyNumberFormat="1" applyFont="1" applyFill="1" applyBorder="1" applyAlignment="1">
      <alignment horizontal="center" vertical="top"/>
    </xf>
    <xf numFmtId="0" fontId="14" fillId="0" borderId="42" xfId="0" applyFont="1" applyFill="1" applyBorder="1" applyAlignment="1">
      <alignment horizontal="left" vertical="top" wrapText="1"/>
    </xf>
    <xf numFmtId="164" fontId="5" fillId="0" borderId="42" xfId="0" applyNumberFormat="1" applyFont="1" applyFill="1" applyBorder="1"/>
    <xf numFmtId="164" fontId="5" fillId="0" borderId="43" xfId="0" applyNumberFormat="1" applyFont="1" applyFill="1" applyBorder="1"/>
    <xf numFmtId="164" fontId="5" fillId="0" borderId="21" xfId="0" applyNumberFormat="1" applyFont="1" applyFill="1" applyBorder="1"/>
    <xf numFmtId="49" fontId="12" fillId="0" borderId="0" xfId="0" applyNumberFormat="1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center" vertical="top"/>
    </xf>
    <xf numFmtId="167" fontId="12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166" fontId="1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166" fontId="14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/>
    <xf numFmtId="49" fontId="3" fillId="0" borderId="1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49" fontId="8" fillId="2" borderId="4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top" wrapText="1"/>
    </xf>
    <xf numFmtId="49" fontId="15" fillId="2" borderId="44" xfId="0" applyNumberFormat="1" applyFont="1" applyFill="1" applyBorder="1" applyAlignment="1">
      <alignment horizontal="center"/>
    </xf>
    <xf numFmtId="164" fontId="4" fillId="0" borderId="26" xfId="0" applyNumberFormat="1" applyFont="1" applyBorder="1"/>
    <xf numFmtId="164" fontId="4" fillId="0" borderId="28" xfId="0" applyNumberFormat="1" applyFont="1" applyBorder="1"/>
    <xf numFmtId="164" fontId="4" fillId="0" borderId="11" xfId="0" applyNumberFormat="1" applyFont="1" applyBorder="1"/>
    <xf numFmtId="168" fontId="4" fillId="0" borderId="0" xfId="0" applyNumberFormat="1" applyFont="1"/>
    <xf numFmtId="165" fontId="4" fillId="0" borderId="0" xfId="0" applyNumberFormat="1" applyFont="1"/>
    <xf numFmtId="0" fontId="14" fillId="2" borderId="26" xfId="0" applyFont="1" applyFill="1" applyBorder="1" applyAlignment="1">
      <alignment horizontal="left" vertical="top" wrapText="1"/>
    </xf>
    <xf numFmtId="0" fontId="12" fillId="2" borderId="4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/>
    <xf numFmtId="164" fontId="4" fillId="0" borderId="47" xfId="0" applyNumberFormat="1" applyFont="1" applyBorder="1"/>
    <xf numFmtId="164" fontId="4" fillId="0" borderId="24" xfId="0" applyNumberFormat="1" applyFont="1" applyBorder="1"/>
    <xf numFmtId="0" fontId="20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left" vertical="top" wrapText="1"/>
    </xf>
    <xf numFmtId="49" fontId="15" fillId="2" borderId="23" xfId="0" applyNumberFormat="1" applyFont="1" applyFill="1" applyBorder="1" applyAlignment="1">
      <alignment horizontal="center"/>
    </xf>
    <xf numFmtId="164" fontId="4" fillId="0" borderId="23" xfId="0" applyNumberFormat="1" applyFont="1" applyBorder="1"/>
    <xf numFmtId="0" fontId="12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/>
    <xf numFmtId="164" fontId="8" fillId="0" borderId="11" xfId="0" applyNumberFormat="1" applyFont="1" applyBorder="1" applyAlignment="1">
      <alignment horizontal="center"/>
    </xf>
    <xf numFmtId="0" fontId="20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left" vertical="top" wrapText="1"/>
    </xf>
    <xf numFmtId="49" fontId="15" fillId="2" borderId="13" xfId="0" applyNumberFormat="1" applyFont="1" applyFill="1" applyBorder="1" applyAlignment="1">
      <alignment horizontal="center"/>
    </xf>
    <xf numFmtId="164" fontId="4" fillId="0" borderId="13" xfId="0" applyNumberFormat="1" applyFont="1" applyBorder="1"/>
    <xf numFmtId="164" fontId="4" fillId="0" borderId="14" xfId="0" applyNumberFormat="1" applyFont="1" applyBorder="1"/>
    <xf numFmtId="0" fontId="12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left" vertical="center" wrapText="1"/>
    </xf>
    <xf numFmtId="49" fontId="14" fillId="2" borderId="1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/>
    <xf numFmtId="164" fontId="8" fillId="0" borderId="17" xfId="0" applyNumberFormat="1" applyFont="1" applyBorder="1" applyAlignment="1">
      <alignment horizontal="center"/>
    </xf>
    <xf numFmtId="0" fontId="14" fillId="2" borderId="16" xfId="0" applyFont="1" applyFill="1" applyBorder="1" applyAlignment="1">
      <alignment horizontal="left" vertical="top" wrapText="1"/>
    </xf>
    <xf numFmtId="49" fontId="15" fillId="0" borderId="16" xfId="0" applyNumberFormat="1" applyFont="1" applyFill="1" applyBorder="1" applyAlignment="1">
      <alignment vertical="top" wrapText="1"/>
    </xf>
    <xf numFmtId="49" fontId="15" fillId="2" borderId="16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vertical="top" wrapText="1"/>
    </xf>
    <xf numFmtId="0" fontId="12" fillId="2" borderId="35" xfId="0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vertical="top" wrapText="1"/>
    </xf>
    <xf numFmtId="49" fontId="15" fillId="2" borderId="36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Border="1"/>
    <xf numFmtId="164" fontId="8" fillId="0" borderId="4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vertical="top" wrapText="1"/>
    </xf>
    <xf numFmtId="0" fontId="15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5" fillId="0" borderId="16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vertical="top" wrapText="1"/>
    </xf>
    <xf numFmtId="49" fontId="22" fillId="0" borderId="16" xfId="0" applyNumberFormat="1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vertical="top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/>
    </xf>
    <xf numFmtId="49" fontId="15" fillId="2" borderId="16" xfId="0" applyNumberFormat="1" applyFont="1" applyFill="1" applyBorder="1" applyAlignment="1">
      <alignment horizontal="center"/>
    </xf>
    <xf numFmtId="164" fontId="4" fillId="0" borderId="17" xfId="0" applyNumberFormat="1" applyFont="1" applyBorder="1"/>
    <xf numFmtId="49" fontId="26" fillId="0" borderId="16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top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6" fillId="0" borderId="16" xfId="0" applyNumberFormat="1" applyFont="1" applyFill="1" applyBorder="1" applyAlignment="1">
      <alignment vertical="center" wrapText="1"/>
    </xf>
    <xf numFmtId="49" fontId="29" fillId="0" borderId="16" xfId="0" applyNumberFormat="1" applyFont="1" applyFill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2" fillId="2" borderId="15" xfId="0" applyFont="1" applyFill="1" applyBorder="1" applyAlignment="1">
      <alignment horizontal="center"/>
    </xf>
    <xf numFmtId="0" fontId="14" fillId="0" borderId="16" xfId="0" applyFont="1" applyBorder="1" applyAlignment="1">
      <alignment wrapText="1"/>
    </xf>
    <xf numFmtId="0" fontId="14" fillId="0" borderId="36" xfId="0" applyFont="1" applyBorder="1" applyAlignment="1">
      <alignment vertical="top" wrapText="1"/>
    </xf>
    <xf numFmtId="49" fontId="24" fillId="0" borderId="10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vertical="top" wrapText="1"/>
    </xf>
    <xf numFmtId="49" fontId="27" fillId="0" borderId="16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top" wrapText="1"/>
    </xf>
    <xf numFmtId="0" fontId="8" fillId="0" borderId="16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49" fontId="14" fillId="2" borderId="36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left" vertical="top" wrapText="1"/>
    </xf>
    <xf numFmtId="49" fontId="15" fillId="2" borderId="49" xfId="0" applyNumberFormat="1" applyFont="1" applyFill="1" applyBorder="1" applyAlignment="1">
      <alignment horizontal="center"/>
    </xf>
    <xf numFmtId="0" fontId="4" fillId="0" borderId="49" xfId="0" applyFont="1" applyBorder="1"/>
    <xf numFmtId="0" fontId="4" fillId="0" borderId="50" xfId="0" applyFont="1" applyBorder="1"/>
    <xf numFmtId="0" fontId="8" fillId="0" borderId="10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164" fontId="8" fillId="0" borderId="16" xfId="0" applyNumberFormat="1" applyFont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wrapText="1"/>
    </xf>
    <xf numFmtId="49" fontId="22" fillId="0" borderId="36" xfId="0" applyNumberFormat="1" applyFont="1" applyFill="1" applyBorder="1" applyAlignment="1">
      <alignment horizontal="center" vertical="top" wrapText="1"/>
    </xf>
    <xf numFmtId="164" fontId="8" fillId="0" borderId="36" xfId="0" applyNumberFormat="1" applyFont="1" applyBorder="1" applyAlignment="1">
      <alignment horizontal="center" vertical="center"/>
    </xf>
    <xf numFmtId="164" fontId="4" fillId="0" borderId="40" xfId="0" applyNumberFormat="1" applyFont="1" applyBorder="1"/>
    <xf numFmtId="49" fontId="24" fillId="0" borderId="10" xfId="0" applyNumberFormat="1" applyFont="1" applyFill="1" applyBorder="1" applyAlignment="1">
      <alignment vertical="top" wrapText="1"/>
    </xf>
    <xf numFmtId="164" fontId="8" fillId="0" borderId="10" xfId="0" applyNumberFormat="1" applyFont="1" applyBorder="1" applyAlignment="1">
      <alignment horizontal="center"/>
    </xf>
    <xf numFmtId="164" fontId="8" fillId="0" borderId="36" xfId="0" applyNumberFormat="1" applyFont="1" applyBorder="1" applyAlignment="1">
      <alignment horizontal="center"/>
    </xf>
    <xf numFmtId="0" fontId="22" fillId="0" borderId="36" xfId="0" applyFont="1" applyBorder="1" applyAlignment="1">
      <alignment horizontal="left" vertical="top" wrapText="1"/>
    </xf>
    <xf numFmtId="49" fontId="12" fillId="0" borderId="9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Border="1" applyAlignment="1"/>
    <xf numFmtId="164" fontId="4" fillId="0" borderId="11" xfId="0" applyNumberFormat="1" applyFont="1" applyBorder="1" applyAlignment="1"/>
    <xf numFmtId="0" fontId="32" fillId="0" borderId="0" xfId="0" applyFont="1" applyAlignment="1"/>
    <xf numFmtId="49" fontId="12" fillId="0" borderId="12" xfId="0" applyNumberFormat="1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wrapText="1"/>
    </xf>
    <xf numFmtId="49" fontId="8" fillId="2" borderId="13" xfId="0" applyNumberFormat="1" applyFont="1" applyFill="1" applyBorder="1" applyAlignment="1">
      <alignment horizontal="center" wrapText="1"/>
    </xf>
    <xf numFmtId="164" fontId="8" fillId="0" borderId="13" xfId="0" applyNumberFormat="1" applyFont="1" applyBorder="1" applyAlignment="1"/>
    <xf numFmtId="164" fontId="4" fillId="0" borderId="14" xfId="0" applyNumberFormat="1" applyFont="1" applyBorder="1" applyAlignment="1"/>
    <xf numFmtId="49" fontId="12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wrapText="1"/>
    </xf>
    <xf numFmtId="49" fontId="8" fillId="2" borderId="16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Border="1"/>
    <xf numFmtId="0" fontId="32" fillId="0" borderId="0" xfId="0" applyFont="1"/>
    <xf numFmtId="49" fontId="17" fillId="0" borderId="16" xfId="0" applyNumberFormat="1" applyFont="1" applyFill="1" applyBorder="1" applyAlignment="1">
      <alignment wrapText="1"/>
    </xf>
    <xf numFmtId="49" fontId="27" fillId="0" borderId="16" xfId="0" applyNumberFormat="1" applyFont="1" applyFill="1" applyBorder="1" applyAlignment="1">
      <alignment horizontal="center" vertical="top" wrapText="1"/>
    </xf>
    <xf numFmtId="164" fontId="13" fillId="0" borderId="17" xfId="0" applyNumberFormat="1" applyFont="1" applyBorder="1"/>
    <xf numFmtId="0" fontId="33" fillId="0" borderId="0" xfId="0" applyFont="1"/>
    <xf numFmtId="49" fontId="12" fillId="0" borderId="15" xfId="0" applyNumberFormat="1" applyFont="1" applyBorder="1" applyAlignment="1">
      <alignment horizontal="center" vertical="center"/>
    </xf>
    <xf numFmtId="0" fontId="32" fillId="0" borderId="0" xfId="0" applyFont="1" applyBorder="1"/>
    <xf numFmtId="49" fontId="27" fillId="0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horizontal="center"/>
    </xf>
    <xf numFmtId="0" fontId="15" fillId="0" borderId="16" xfId="0" applyFont="1" applyFill="1" applyBorder="1" applyAlignment="1">
      <alignment wrapText="1"/>
    </xf>
    <xf numFmtId="49" fontId="27" fillId="0" borderId="16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wrapText="1"/>
    </xf>
    <xf numFmtId="49" fontId="12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Fill="1" applyBorder="1" applyAlignment="1">
      <alignment wrapText="1"/>
    </xf>
    <xf numFmtId="49" fontId="27" fillId="0" borderId="19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Border="1"/>
    <xf numFmtId="164" fontId="4" fillId="0" borderId="21" xfId="0" applyNumberFormat="1" applyFont="1" applyBorder="1"/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vertical="top" wrapText="1"/>
    </xf>
    <xf numFmtId="49" fontId="36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7" fillId="0" borderId="0" xfId="0" applyFont="1" applyBorder="1" applyAlignment="1">
      <alignment horizontal="center"/>
    </xf>
    <xf numFmtId="0" fontId="38" fillId="2" borderId="0" xfId="0" applyFont="1" applyFill="1" applyBorder="1" applyAlignment="1">
      <alignment wrapText="1"/>
    </xf>
    <xf numFmtId="49" fontId="36" fillId="2" borderId="0" xfId="0" applyNumberFormat="1" applyFont="1" applyFill="1" applyBorder="1" applyAlignment="1">
      <alignment horizontal="center"/>
    </xf>
    <xf numFmtId="0" fontId="38" fillId="2" borderId="0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wrapText="1"/>
    </xf>
    <xf numFmtId="49" fontId="39" fillId="2" borderId="0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wrapText="1"/>
    </xf>
    <xf numFmtId="0" fontId="38" fillId="2" borderId="0" xfId="0" applyFont="1" applyFill="1" applyBorder="1" applyAlignment="1">
      <alignment vertical="top" wrapText="1"/>
    </xf>
    <xf numFmtId="0" fontId="32" fillId="2" borderId="0" xfId="0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 vertical="top" wrapText="1"/>
    </xf>
    <xf numFmtId="49" fontId="36" fillId="2" borderId="0" xfId="0" applyNumberFormat="1" applyFont="1" applyFill="1" applyBorder="1" applyAlignment="1">
      <alignment horizontal="center" vertical="top"/>
    </xf>
    <xf numFmtId="0" fontId="32" fillId="2" borderId="0" xfId="0" applyFont="1" applyFill="1" applyBorder="1" applyAlignment="1">
      <alignment horizontal="left" wrapText="1"/>
    </xf>
    <xf numFmtId="0" fontId="32" fillId="2" borderId="0" xfId="0" applyFont="1" applyFill="1" applyBorder="1" applyAlignment="1">
      <alignment vertical="center" wrapText="1"/>
    </xf>
    <xf numFmtId="49" fontId="36" fillId="2" borderId="0" xfId="0" applyNumberFormat="1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49" fontId="39" fillId="2" borderId="0" xfId="0" applyNumberFormat="1" applyFont="1" applyFill="1" applyBorder="1" applyAlignment="1">
      <alignment horizontal="center" vertical="center" wrapText="1"/>
    </xf>
    <xf numFmtId="49" fontId="32" fillId="2" borderId="0" xfId="0" applyNumberFormat="1" applyFont="1" applyFill="1" applyBorder="1" applyAlignment="1">
      <alignment wrapText="1"/>
    </xf>
    <xf numFmtId="49" fontId="36" fillId="2" borderId="0" xfId="0" applyNumberFormat="1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vertical="top" wrapText="1"/>
    </xf>
    <xf numFmtId="49" fontId="39" fillId="2" borderId="0" xfId="0" applyNumberFormat="1" applyFont="1" applyFill="1" applyBorder="1" applyAlignment="1">
      <alignment horizontal="center" vertical="top" wrapText="1"/>
    </xf>
    <xf numFmtId="0" fontId="40" fillId="2" borderId="0" xfId="0" applyFont="1" applyFill="1" applyBorder="1" applyAlignment="1">
      <alignment vertical="top" wrapText="1"/>
    </xf>
    <xf numFmtId="0" fontId="38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vertical="top"/>
    </xf>
    <xf numFmtId="49" fontId="39" fillId="2" borderId="0" xfId="0" applyNumberFormat="1" applyFont="1" applyFill="1" applyBorder="1" applyAlignment="1">
      <alignment horizontal="center" vertical="top"/>
    </xf>
    <xf numFmtId="0" fontId="40" fillId="2" borderId="0" xfId="0" applyFont="1" applyFill="1" applyBorder="1" applyAlignment="1">
      <alignment horizontal="center" vertical="center" wrapText="1"/>
    </xf>
    <xf numFmtId="0" fontId="41" fillId="0" borderId="0" xfId="0" applyFont="1" applyBorder="1"/>
    <xf numFmtId="0" fontId="41" fillId="0" borderId="0" xfId="0" applyFont="1"/>
    <xf numFmtId="49" fontId="12" fillId="0" borderId="0" xfId="0" applyNumberFormat="1" applyFont="1" applyFill="1" applyBorder="1" applyAlignment="1">
      <alignment vertical="distributed"/>
    </xf>
    <xf numFmtId="49" fontId="15" fillId="0" borderId="0" xfId="0" applyNumberFormat="1" applyFont="1" applyFill="1" applyBorder="1" applyAlignment="1">
      <alignment vertical="distributed"/>
    </xf>
    <xf numFmtId="49" fontId="21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center" vertical="center" wrapText="1"/>
    </xf>
    <xf numFmtId="164" fontId="2" fillId="0" borderId="26" xfId="1" applyNumberFormat="1" applyFont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center" vertic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30" xfId="0" applyNumberFormat="1" applyFont="1" applyFill="1" applyBorder="1" applyAlignment="1">
      <alignment horizontal="center" vertical="center"/>
    </xf>
    <xf numFmtId="164" fontId="2" fillId="0" borderId="31" xfId="1" applyNumberFormat="1" applyFont="1" applyFill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/>
    </xf>
    <xf numFmtId="164" fontId="5" fillId="0" borderId="31" xfId="1" applyNumberFormat="1" applyFont="1" applyFill="1" applyBorder="1" applyAlignment="1">
      <alignment horizontal="center" vertical="center"/>
    </xf>
    <xf numFmtId="164" fontId="5" fillId="0" borderId="29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 vertical="center"/>
    </xf>
    <xf numFmtId="164" fontId="18" fillId="0" borderId="32" xfId="1" applyNumberFormat="1" applyFont="1" applyFill="1" applyBorder="1" applyAlignment="1">
      <alignment horizontal="center" vertical="center"/>
    </xf>
    <xf numFmtId="164" fontId="18" fillId="0" borderId="34" xfId="1" applyNumberFormat="1" applyFont="1" applyFill="1" applyBorder="1" applyAlignment="1">
      <alignment horizontal="center" vertical="center"/>
    </xf>
    <xf numFmtId="164" fontId="18" fillId="0" borderId="17" xfId="1" applyNumberFormat="1" applyFont="1" applyFill="1" applyBorder="1" applyAlignment="1">
      <alignment horizontal="center" vertical="center"/>
    </xf>
    <xf numFmtId="169" fontId="18" fillId="0" borderId="0" xfId="0" applyNumberFormat="1" applyFont="1" applyFill="1" applyBorder="1"/>
    <xf numFmtId="0" fontId="12" fillId="0" borderId="16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 vertical="center"/>
    </xf>
    <xf numFmtId="164" fontId="2" fillId="0" borderId="32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164" fontId="5" fillId="0" borderId="32" xfId="1" applyNumberFormat="1" applyFont="1" applyFill="1" applyBorder="1" applyAlignment="1">
      <alignment horizontal="center" vertical="center"/>
    </xf>
    <xf numFmtId="164" fontId="5" fillId="0" borderId="34" xfId="1" applyNumberFormat="1" applyFont="1" applyFill="1" applyBorder="1" applyAlignment="1">
      <alignment horizontal="center" vertical="center"/>
    </xf>
    <xf numFmtId="164" fontId="5" fillId="0" borderId="17" xfId="1" applyNumberFormat="1" applyFont="1" applyFill="1" applyBorder="1" applyAlignment="1">
      <alignment horizontal="center" vertical="center"/>
    </xf>
    <xf numFmtId="0" fontId="15" fillId="0" borderId="32" xfId="0" applyNumberFormat="1" applyFont="1" applyFill="1" applyBorder="1" applyAlignment="1">
      <alignment horizontal="left" vertical="top" wrapText="1" readingOrder="1"/>
    </xf>
    <xf numFmtId="0" fontId="18" fillId="0" borderId="32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42" fillId="0" borderId="0" xfId="0" applyFont="1" applyFill="1" applyBorder="1"/>
    <xf numFmtId="43" fontId="2" fillId="0" borderId="17" xfId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3" fontId="5" fillId="0" borderId="14" xfId="1" applyFont="1" applyFill="1" applyBorder="1" applyAlignment="1">
      <alignment horizontal="center" vertical="center"/>
    </xf>
    <xf numFmtId="0" fontId="43" fillId="0" borderId="0" xfId="0" applyFont="1" applyFill="1" applyBorder="1"/>
    <xf numFmtId="43" fontId="5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8" fontId="2" fillId="0" borderId="32" xfId="0" applyNumberFormat="1" applyFont="1" applyFill="1" applyBorder="1" applyAlignment="1">
      <alignment horizontal="center" vertical="center"/>
    </xf>
    <xf numFmtId="168" fontId="2" fillId="0" borderId="17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68" fontId="2" fillId="0" borderId="34" xfId="0" applyNumberFormat="1" applyFont="1" applyFill="1" applyBorder="1" applyAlignment="1">
      <alignment horizontal="center" vertical="center"/>
    </xf>
    <xf numFmtId="169" fontId="2" fillId="0" borderId="17" xfId="0" applyNumberFormat="1" applyFont="1" applyFill="1" applyBorder="1" applyAlignment="1">
      <alignment horizontal="center" vertical="center"/>
    </xf>
    <xf numFmtId="168" fontId="5" fillId="0" borderId="32" xfId="0" applyNumberFormat="1" applyFont="1" applyFill="1" applyBorder="1" applyAlignment="1">
      <alignment horizontal="center" vertical="center"/>
    </xf>
    <xf numFmtId="164" fontId="5" fillId="0" borderId="51" xfId="1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164" fontId="5" fillId="0" borderId="39" xfId="1" applyNumberFormat="1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>
      <alignment horizontal="center" vertical="center"/>
    </xf>
    <xf numFmtId="164" fontId="2" fillId="0" borderId="42" xfId="1" applyNumberFormat="1" applyFont="1" applyFill="1" applyBorder="1" applyAlignment="1">
      <alignment horizontal="center" vertical="center"/>
    </xf>
    <xf numFmtId="164" fontId="2" fillId="0" borderId="43" xfId="1" applyNumberFormat="1" applyFont="1" applyFill="1" applyBorder="1" applyAlignment="1">
      <alignment horizontal="center" vertical="center"/>
    </xf>
    <xf numFmtId="164" fontId="5" fillId="0" borderId="2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 indent="3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67" fontId="13" fillId="0" borderId="23" xfId="0" applyNumberFormat="1" applyFont="1" applyFill="1" applyBorder="1" applyAlignment="1">
      <alignment horizontal="center" vertical="center" wrapText="1"/>
    </xf>
    <xf numFmtId="167" fontId="13" fillId="0" borderId="25" xfId="0" applyNumberFormat="1" applyFont="1" applyFill="1" applyBorder="1" applyAlignment="1">
      <alignment horizontal="center" vertical="center" wrapText="1"/>
    </xf>
    <xf numFmtId="167" fontId="13" fillId="0" borderId="24" xfId="0" applyNumberFormat="1" applyFont="1" applyFill="1" applyBorder="1" applyAlignment="1">
      <alignment horizontal="center" vertical="center" wrapText="1"/>
    </xf>
    <xf numFmtId="167" fontId="13" fillId="0" borderId="8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 textRotation="90" wrapText="1"/>
    </xf>
    <xf numFmtId="0" fontId="13" fillId="0" borderId="25" xfId="0" applyFont="1" applyFill="1" applyBorder="1" applyAlignment="1">
      <alignment horizontal="center" vertical="center" textRotation="90" wrapText="1"/>
    </xf>
    <xf numFmtId="167" fontId="13" fillId="0" borderId="23" xfId="0" applyNumberFormat="1" applyFont="1" applyFill="1" applyBorder="1" applyAlignment="1">
      <alignment horizontal="center" vertical="center" textRotation="90" wrapText="1"/>
    </xf>
    <xf numFmtId="167" fontId="13" fillId="0" borderId="25" xfId="0" applyNumberFormat="1" applyFont="1" applyFill="1" applyBorder="1" applyAlignment="1">
      <alignment horizontal="center" vertical="center" textRotation="90" wrapText="1"/>
    </xf>
    <xf numFmtId="167" fontId="13" fillId="0" borderId="24" xfId="0" applyNumberFormat="1" applyFont="1" applyFill="1" applyBorder="1" applyAlignment="1">
      <alignment horizontal="center" vertical="center" textRotation="90" wrapText="1"/>
    </xf>
    <xf numFmtId="167" fontId="13" fillId="0" borderId="8" xfId="0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330;&#1397;&#1400;&#1410;&#1403;&#1381;%202022/&#1330;&#1397;&#1400;&#1410;&#1403;&#1381;%20&#1387;%20&#1411;&#1400;&#1411;&#1400;&#1389;&#1400;&#1410;&#1385;&#1397;&#1400;&#1410;&#1398;%2004.2022&#138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տված 1"/>
      <sheetName val="Հատված 2"/>
      <sheetName val="Հատված 3"/>
      <sheetName val="Հատված 4 5"/>
      <sheetName val="Հատված 6"/>
    </sheetNames>
    <sheetDataSet>
      <sheetData sheetId="0"/>
      <sheetData sheetId="1"/>
      <sheetData sheetId="2"/>
      <sheetData sheetId="3"/>
      <sheetData sheetId="4">
        <row r="9">
          <cell r="H9">
            <v>852466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opLeftCell="A155" workbookViewId="0">
      <selection activeCell="J10" sqref="J10"/>
    </sheetView>
  </sheetViews>
  <sheetFormatPr defaultRowHeight="13.5"/>
  <cols>
    <col min="1" max="1" width="6.85546875" style="33" bestFit="1" customWidth="1"/>
    <col min="2" max="2" width="49.7109375" style="33" customWidth="1"/>
    <col min="3" max="3" width="11.140625" style="33" customWidth="1"/>
    <col min="4" max="4" width="13.140625" style="33" customWidth="1"/>
    <col min="5" max="5" width="13.28515625" style="33" customWidth="1"/>
    <col min="6" max="6" width="14.7109375" style="33" customWidth="1"/>
    <col min="7" max="7" width="9.140625" style="33"/>
    <col min="8" max="8" width="13.28515625" style="33" bestFit="1" customWidth="1"/>
    <col min="9" max="9" width="14.28515625" style="33" customWidth="1"/>
    <col min="10" max="256" width="9.140625" style="33"/>
    <col min="257" max="257" width="6.85546875" style="33" bestFit="1" customWidth="1"/>
    <col min="258" max="258" width="49.7109375" style="33" customWidth="1"/>
    <col min="259" max="259" width="11.140625" style="33" customWidth="1"/>
    <col min="260" max="260" width="13.140625" style="33" customWidth="1"/>
    <col min="261" max="261" width="13.28515625" style="33" customWidth="1"/>
    <col min="262" max="262" width="14.7109375" style="33" customWidth="1"/>
    <col min="263" max="263" width="9.140625" style="33"/>
    <col min="264" max="264" width="13.28515625" style="33" bestFit="1" customWidth="1"/>
    <col min="265" max="265" width="14.28515625" style="33" customWidth="1"/>
    <col min="266" max="512" width="9.140625" style="33"/>
    <col min="513" max="513" width="6.85546875" style="33" bestFit="1" customWidth="1"/>
    <col min="514" max="514" width="49.7109375" style="33" customWidth="1"/>
    <col min="515" max="515" width="11.140625" style="33" customWidth="1"/>
    <col min="516" max="516" width="13.140625" style="33" customWidth="1"/>
    <col min="517" max="517" width="13.28515625" style="33" customWidth="1"/>
    <col min="518" max="518" width="14.7109375" style="33" customWidth="1"/>
    <col min="519" max="519" width="9.140625" style="33"/>
    <col min="520" max="520" width="13.28515625" style="33" bestFit="1" customWidth="1"/>
    <col min="521" max="521" width="14.28515625" style="33" customWidth="1"/>
    <col min="522" max="768" width="9.140625" style="33"/>
    <col min="769" max="769" width="6.85546875" style="33" bestFit="1" customWidth="1"/>
    <col min="770" max="770" width="49.7109375" style="33" customWidth="1"/>
    <col min="771" max="771" width="11.140625" style="33" customWidth="1"/>
    <col min="772" max="772" width="13.140625" style="33" customWidth="1"/>
    <col min="773" max="773" width="13.28515625" style="33" customWidth="1"/>
    <col min="774" max="774" width="14.7109375" style="33" customWidth="1"/>
    <col min="775" max="775" width="9.140625" style="33"/>
    <col min="776" max="776" width="13.28515625" style="33" bestFit="1" customWidth="1"/>
    <col min="777" max="777" width="14.28515625" style="33" customWidth="1"/>
    <col min="778" max="1024" width="9.140625" style="33"/>
    <col min="1025" max="1025" width="6.85546875" style="33" bestFit="1" customWidth="1"/>
    <col min="1026" max="1026" width="49.7109375" style="33" customWidth="1"/>
    <col min="1027" max="1027" width="11.140625" style="33" customWidth="1"/>
    <col min="1028" max="1028" width="13.140625" style="33" customWidth="1"/>
    <col min="1029" max="1029" width="13.28515625" style="33" customWidth="1"/>
    <col min="1030" max="1030" width="14.7109375" style="33" customWidth="1"/>
    <col min="1031" max="1031" width="9.140625" style="33"/>
    <col min="1032" max="1032" width="13.28515625" style="33" bestFit="1" customWidth="1"/>
    <col min="1033" max="1033" width="14.28515625" style="33" customWidth="1"/>
    <col min="1034" max="1280" width="9.140625" style="33"/>
    <col min="1281" max="1281" width="6.85546875" style="33" bestFit="1" customWidth="1"/>
    <col min="1282" max="1282" width="49.7109375" style="33" customWidth="1"/>
    <col min="1283" max="1283" width="11.140625" style="33" customWidth="1"/>
    <col min="1284" max="1284" width="13.140625" style="33" customWidth="1"/>
    <col min="1285" max="1285" width="13.28515625" style="33" customWidth="1"/>
    <col min="1286" max="1286" width="14.7109375" style="33" customWidth="1"/>
    <col min="1287" max="1287" width="9.140625" style="33"/>
    <col min="1288" max="1288" width="13.28515625" style="33" bestFit="1" customWidth="1"/>
    <col min="1289" max="1289" width="14.28515625" style="33" customWidth="1"/>
    <col min="1290" max="1536" width="9.140625" style="33"/>
    <col min="1537" max="1537" width="6.85546875" style="33" bestFit="1" customWidth="1"/>
    <col min="1538" max="1538" width="49.7109375" style="33" customWidth="1"/>
    <col min="1539" max="1539" width="11.140625" style="33" customWidth="1"/>
    <col min="1540" max="1540" width="13.140625" style="33" customWidth="1"/>
    <col min="1541" max="1541" width="13.28515625" style="33" customWidth="1"/>
    <col min="1542" max="1542" width="14.7109375" style="33" customWidth="1"/>
    <col min="1543" max="1543" width="9.140625" style="33"/>
    <col min="1544" max="1544" width="13.28515625" style="33" bestFit="1" customWidth="1"/>
    <col min="1545" max="1545" width="14.28515625" style="33" customWidth="1"/>
    <col min="1546" max="1792" width="9.140625" style="33"/>
    <col min="1793" max="1793" width="6.85546875" style="33" bestFit="1" customWidth="1"/>
    <col min="1794" max="1794" width="49.7109375" style="33" customWidth="1"/>
    <col min="1795" max="1795" width="11.140625" style="33" customWidth="1"/>
    <col min="1796" max="1796" width="13.140625" style="33" customWidth="1"/>
    <col min="1797" max="1797" width="13.28515625" style="33" customWidth="1"/>
    <col min="1798" max="1798" width="14.7109375" style="33" customWidth="1"/>
    <col min="1799" max="1799" width="9.140625" style="33"/>
    <col min="1800" max="1800" width="13.28515625" style="33" bestFit="1" customWidth="1"/>
    <col min="1801" max="1801" width="14.28515625" style="33" customWidth="1"/>
    <col min="1802" max="2048" width="9.140625" style="33"/>
    <col min="2049" max="2049" width="6.85546875" style="33" bestFit="1" customWidth="1"/>
    <col min="2050" max="2050" width="49.7109375" style="33" customWidth="1"/>
    <col min="2051" max="2051" width="11.140625" style="33" customWidth="1"/>
    <col min="2052" max="2052" width="13.140625" style="33" customWidth="1"/>
    <col min="2053" max="2053" width="13.28515625" style="33" customWidth="1"/>
    <col min="2054" max="2054" width="14.7109375" style="33" customWidth="1"/>
    <col min="2055" max="2055" width="9.140625" style="33"/>
    <col min="2056" max="2056" width="13.28515625" style="33" bestFit="1" customWidth="1"/>
    <col min="2057" max="2057" width="14.28515625" style="33" customWidth="1"/>
    <col min="2058" max="2304" width="9.140625" style="33"/>
    <col min="2305" max="2305" width="6.85546875" style="33" bestFit="1" customWidth="1"/>
    <col min="2306" max="2306" width="49.7109375" style="33" customWidth="1"/>
    <col min="2307" max="2307" width="11.140625" style="33" customWidth="1"/>
    <col min="2308" max="2308" width="13.140625" style="33" customWidth="1"/>
    <col min="2309" max="2309" width="13.28515625" style="33" customWidth="1"/>
    <col min="2310" max="2310" width="14.7109375" style="33" customWidth="1"/>
    <col min="2311" max="2311" width="9.140625" style="33"/>
    <col min="2312" max="2312" width="13.28515625" style="33" bestFit="1" customWidth="1"/>
    <col min="2313" max="2313" width="14.28515625" style="33" customWidth="1"/>
    <col min="2314" max="2560" width="9.140625" style="33"/>
    <col min="2561" max="2561" width="6.85546875" style="33" bestFit="1" customWidth="1"/>
    <col min="2562" max="2562" width="49.7109375" style="33" customWidth="1"/>
    <col min="2563" max="2563" width="11.140625" style="33" customWidth="1"/>
    <col min="2564" max="2564" width="13.140625" style="33" customWidth="1"/>
    <col min="2565" max="2565" width="13.28515625" style="33" customWidth="1"/>
    <col min="2566" max="2566" width="14.7109375" style="33" customWidth="1"/>
    <col min="2567" max="2567" width="9.140625" style="33"/>
    <col min="2568" max="2568" width="13.28515625" style="33" bestFit="1" customWidth="1"/>
    <col min="2569" max="2569" width="14.28515625" style="33" customWidth="1"/>
    <col min="2570" max="2816" width="9.140625" style="33"/>
    <col min="2817" max="2817" width="6.85546875" style="33" bestFit="1" customWidth="1"/>
    <col min="2818" max="2818" width="49.7109375" style="33" customWidth="1"/>
    <col min="2819" max="2819" width="11.140625" style="33" customWidth="1"/>
    <col min="2820" max="2820" width="13.140625" style="33" customWidth="1"/>
    <col min="2821" max="2821" width="13.28515625" style="33" customWidth="1"/>
    <col min="2822" max="2822" width="14.7109375" style="33" customWidth="1"/>
    <col min="2823" max="2823" width="9.140625" style="33"/>
    <col min="2824" max="2824" width="13.28515625" style="33" bestFit="1" customWidth="1"/>
    <col min="2825" max="2825" width="14.28515625" style="33" customWidth="1"/>
    <col min="2826" max="3072" width="9.140625" style="33"/>
    <col min="3073" max="3073" width="6.85546875" style="33" bestFit="1" customWidth="1"/>
    <col min="3074" max="3074" width="49.7109375" style="33" customWidth="1"/>
    <col min="3075" max="3075" width="11.140625" style="33" customWidth="1"/>
    <col min="3076" max="3076" width="13.140625" style="33" customWidth="1"/>
    <col min="3077" max="3077" width="13.28515625" style="33" customWidth="1"/>
    <col min="3078" max="3078" width="14.7109375" style="33" customWidth="1"/>
    <col min="3079" max="3079" width="9.140625" style="33"/>
    <col min="3080" max="3080" width="13.28515625" style="33" bestFit="1" customWidth="1"/>
    <col min="3081" max="3081" width="14.28515625" style="33" customWidth="1"/>
    <col min="3082" max="3328" width="9.140625" style="33"/>
    <col min="3329" max="3329" width="6.85546875" style="33" bestFit="1" customWidth="1"/>
    <col min="3330" max="3330" width="49.7109375" style="33" customWidth="1"/>
    <col min="3331" max="3331" width="11.140625" style="33" customWidth="1"/>
    <col min="3332" max="3332" width="13.140625" style="33" customWidth="1"/>
    <col min="3333" max="3333" width="13.28515625" style="33" customWidth="1"/>
    <col min="3334" max="3334" width="14.7109375" style="33" customWidth="1"/>
    <col min="3335" max="3335" width="9.140625" style="33"/>
    <col min="3336" max="3336" width="13.28515625" style="33" bestFit="1" customWidth="1"/>
    <col min="3337" max="3337" width="14.28515625" style="33" customWidth="1"/>
    <col min="3338" max="3584" width="9.140625" style="33"/>
    <col min="3585" max="3585" width="6.85546875" style="33" bestFit="1" customWidth="1"/>
    <col min="3586" max="3586" width="49.7109375" style="33" customWidth="1"/>
    <col min="3587" max="3587" width="11.140625" style="33" customWidth="1"/>
    <col min="3588" max="3588" width="13.140625" style="33" customWidth="1"/>
    <col min="3589" max="3589" width="13.28515625" style="33" customWidth="1"/>
    <col min="3590" max="3590" width="14.7109375" style="33" customWidth="1"/>
    <col min="3591" max="3591" width="9.140625" style="33"/>
    <col min="3592" max="3592" width="13.28515625" style="33" bestFit="1" customWidth="1"/>
    <col min="3593" max="3593" width="14.28515625" style="33" customWidth="1"/>
    <col min="3594" max="3840" width="9.140625" style="33"/>
    <col min="3841" max="3841" width="6.85546875" style="33" bestFit="1" customWidth="1"/>
    <col min="3842" max="3842" width="49.7109375" style="33" customWidth="1"/>
    <col min="3843" max="3843" width="11.140625" style="33" customWidth="1"/>
    <col min="3844" max="3844" width="13.140625" style="33" customWidth="1"/>
    <col min="3845" max="3845" width="13.28515625" style="33" customWidth="1"/>
    <col min="3846" max="3846" width="14.7109375" style="33" customWidth="1"/>
    <col min="3847" max="3847" width="9.140625" style="33"/>
    <col min="3848" max="3848" width="13.28515625" style="33" bestFit="1" customWidth="1"/>
    <col min="3849" max="3849" width="14.28515625" style="33" customWidth="1"/>
    <col min="3850" max="4096" width="9.140625" style="33"/>
    <col min="4097" max="4097" width="6.85546875" style="33" bestFit="1" customWidth="1"/>
    <col min="4098" max="4098" width="49.7109375" style="33" customWidth="1"/>
    <col min="4099" max="4099" width="11.140625" style="33" customWidth="1"/>
    <col min="4100" max="4100" width="13.140625" style="33" customWidth="1"/>
    <col min="4101" max="4101" width="13.28515625" style="33" customWidth="1"/>
    <col min="4102" max="4102" width="14.7109375" style="33" customWidth="1"/>
    <col min="4103" max="4103" width="9.140625" style="33"/>
    <col min="4104" max="4104" width="13.28515625" style="33" bestFit="1" customWidth="1"/>
    <col min="4105" max="4105" width="14.28515625" style="33" customWidth="1"/>
    <col min="4106" max="4352" width="9.140625" style="33"/>
    <col min="4353" max="4353" width="6.85546875" style="33" bestFit="1" customWidth="1"/>
    <col min="4354" max="4354" width="49.7109375" style="33" customWidth="1"/>
    <col min="4355" max="4355" width="11.140625" style="33" customWidth="1"/>
    <col min="4356" max="4356" width="13.140625" style="33" customWidth="1"/>
    <col min="4357" max="4357" width="13.28515625" style="33" customWidth="1"/>
    <col min="4358" max="4358" width="14.7109375" style="33" customWidth="1"/>
    <col min="4359" max="4359" width="9.140625" style="33"/>
    <col min="4360" max="4360" width="13.28515625" style="33" bestFit="1" customWidth="1"/>
    <col min="4361" max="4361" width="14.28515625" style="33" customWidth="1"/>
    <col min="4362" max="4608" width="9.140625" style="33"/>
    <col min="4609" max="4609" width="6.85546875" style="33" bestFit="1" customWidth="1"/>
    <col min="4610" max="4610" width="49.7109375" style="33" customWidth="1"/>
    <col min="4611" max="4611" width="11.140625" style="33" customWidth="1"/>
    <col min="4612" max="4612" width="13.140625" style="33" customWidth="1"/>
    <col min="4613" max="4613" width="13.28515625" style="33" customWidth="1"/>
    <col min="4614" max="4614" width="14.7109375" style="33" customWidth="1"/>
    <col min="4615" max="4615" width="9.140625" style="33"/>
    <col min="4616" max="4616" width="13.28515625" style="33" bestFit="1" customWidth="1"/>
    <col min="4617" max="4617" width="14.28515625" style="33" customWidth="1"/>
    <col min="4618" max="4864" width="9.140625" style="33"/>
    <col min="4865" max="4865" width="6.85546875" style="33" bestFit="1" customWidth="1"/>
    <col min="4866" max="4866" width="49.7109375" style="33" customWidth="1"/>
    <col min="4867" max="4867" width="11.140625" style="33" customWidth="1"/>
    <col min="4868" max="4868" width="13.140625" style="33" customWidth="1"/>
    <col min="4869" max="4869" width="13.28515625" style="33" customWidth="1"/>
    <col min="4870" max="4870" width="14.7109375" style="33" customWidth="1"/>
    <col min="4871" max="4871" width="9.140625" style="33"/>
    <col min="4872" max="4872" width="13.28515625" style="33" bestFit="1" customWidth="1"/>
    <col min="4873" max="4873" width="14.28515625" style="33" customWidth="1"/>
    <col min="4874" max="5120" width="9.140625" style="33"/>
    <col min="5121" max="5121" width="6.85546875" style="33" bestFit="1" customWidth="1"/>
    <col min="5122" max="5122" width="49.7109375" style="33" customWidth="1"/>
    <col min="5123" max="5123" width="11.140625" style="33" customWidth="1"/>
    <col min="5124" max="5124" width="13.140625" style="33" customWidth="1"/>
    <col min="5125" max="5125" width="13.28515625" style="33" customWidth="1"/>
    <col min="5126" max="5126" width="14.7109375" style="33" customWidth="1"/>
    <col min="5127" max="5127" width="9.140625" style="33"/>
    <col min="5128" max="5128" width="13.28515625" style="33" bestFit="1" customWidth="1"/>
    <col min="5129" max="5129" width="14.28515625" style="33" customWidth="1"/>
    <col min="5130" max="5376" width="9.140625" style="33"/>
    <col min="5377" max="5377" width="6.85546875" style="33" bestFit="1" customWidth="1"/>
    <col min="5378" max="5378" width="49.7109375" style="33" customWidth="1"/>
    <col min="5379" max="5379" width="11.140625" style="33" customWidth="1"/>
    <col min="5380" max="5380" width="13.140625" style="33" customWidth="1"/>
    <col min="5381" max="5381" width="13.28515625" style="33" customWidth="1"/>
    <col min="5382" max="5382" width="14.7109375" style="33" customWidth="1"/>
    <col min="5383" max="5383" width="9.140625" style="33"/>
    <col min="5384" max="5384" width="13.28515625" style="33" bestFit="1" customWidth="1"/>
    <col min="5385" max="5385" width="14.28515625" style="33" customWidth="1"/>
    <col min="5386" max="5632" width="9.140625" style="33"/>
    <col min="5633" max="5633" width="6.85546875" style="33" bestFit="1" customWidth="1"/>
    <col min="5634" max="5634" width="49.7109375" style="33" customWidth="1"/>
    <col min="5635" max="5635" width="11.140625" style="33" customWidth="1"/>
    <col min="5636" max="5636" width="13.140625" style="33" customWidth="1"/>
    <col min="5637" max="5637" width="13.28515625" style="33" customWidth="1"/>
    <col min="5638" max="5638" width="14.7109375" style="33" customWidth="1"/>
    <col min="5639" max="5639" width="9.140625" style="33"/>
    <col min="5640" max="5640" width="13.28515625" style="33" bestFit="1" customWidth="1"/>
    <col min="5641" max="5641" width="14.28515625" style="33" customWidth="1"/>
    <col min="5642" max="5888" width="9.140625" style="33"/>
    <col min="5889" max="5889" width="6.85546875" style="33" bestFit="1" customWidth="1"/>
    <col min="5890" max="5890" width="49.7109375" style="33" customWidth="1"/>
    <col min="5891" max="5891" width="11.140625" style="33" customWidth="1"/>
    <col min="5892" max="5892" width="13.140625" style="33" customWidth="1"/>
    <col min="5893" max="5893" width="13.28515625" style="33" customWidth="1"/>
    <col min="5894" max="5894" width="14.7109375" style="33" customWidth="1"/>
    <col min="5895" max="5895" width="9.140625" style="33"/>
    <col min="5896" max="5896" width="13.28515625" style="33" bestFit="1" customWidth="1"/>
    <col min="5897" max="5897" width="14.28515625" style="33" customWidth="1"/>
    <col min="5898" max="6144" width="9.140625" style="33"/>
    <col min="6145" max="6145" width="6.85546875" style="33" bestFit="1" customWidth="1"/>
    <col min="6146" max="6146" width="49.7109375" style="33" customWidth="1"/>
    <col min="6147" max="6147" width="11.140625" style="33" customWidth="1"/>
    <col min="6148" max="6148" width="13.140625" style="33" customWidth="1"/>
    <col min="6149" max="6149" width="13.28515625" style="33" customWidth="1"/>
    <col min="6150" max="6150" width="14.7109375" style="33" customWidth="1"/>
    <col min="6151" max="6151" width="9.140625" style="33"/>
    <col min="6152" max="6152" width="13.28515625" style="33" bestFit="1" customWidth="1"/>
    <col min="6153" max="6153" width="14.28515625" style="33" customWidth="1"/>
    <col min="6154" max="6400" width="9.140625" style="33"/>
    <col min="6401" max="6401" width="6.85546875" style="33" bestFit="1" customWidth="1"/>
    <col min="6402" max="6402" width="49.7109375" style="33" customWidth="1"/>
    <col min="6403" max="6403" width="11.140625" style="33" customWidth="1"/>
    <col min="6404" max="6404" width="13.140625" style="33" customWidth="1"/>
    <col min="6405" max="6405" width="13.28515625" style="33" customWidth="1"/>
    <col min="6406" max="6406" width="14.7109375" style="33" customWidth="1"/>
    <col min="6407" max="6407" width="9.140625" style="33"/>
    <col min="6408" max="6408" width="13.28515625" style="33" bestFit="1" customWidth="1"/>
    <col min="6409" max="6409" width="14.28515625" style="33" customWidth="1"/>
    <col min="6410" max="6656" width="9.140625" style="33"/>
    <col min="6657" max="6657" width="6.85546875" style="33" bestFit="1" customWidth="1"/>
    <col min="6658" max="6658" width="49.7109375" style="33" customWidth="1"/>
    <col min="6659" max="6659" width="11.140625" style="33" customWidth="1"/>
    <col min="6660" max="6660" width="13.140625" style="33" customWidth="1"/>
    <col min="6661" max="6661" width="13.28515625" style="33" customWidth="1"/>
    <col min="6662" max="6662" width="14.7109375" style="33" customWidth="1"/>
    <col min="6663" max="6663" width="9.140625" style="33"/>
    <col min="6664" max="6664" width="13.28515625" style="33" bestFit="1" customWidth="1"/>
    <col min="6665" max="6665" width="14.28515625" style="33" customWidth="1"/>
    <col min="6666" max="6912" width="9.140625" style="33"/>
    <col min="6913" max="6913" width="6.85546875" style="33" bestFit="1" customWidth="1"/>
    <col min="6914" max="6914" width="49.7109375" style="33" customWidth="1"/>
    <col min="6915" max="6915" width="11.140625" style="33" customWidth="1"/>
    <col min="6916" max="6916" width="13.140625" style="33" customWidth="1"/>
    <col min="6917" max="6917" width="13.28515625" style="33" customWidth="1"/>
    <col min="6918" max="6918" width="14.7109375" style="33" customWidth="1"/>
    <col min="6919" max="6919" width="9.140625" style="33"/>
    <col min="6920" max="6920" width="13.28515625" style="33" bestFit="1" customWidth="1"/>
    <col min="6921" max="6921" width="14.28515625" style="33" customWidth="1"/>
    <col min="6922" max="7168" width="9.140625" style="33"/>
    <col min="7169" max="7169" width="6.85546875" style="33" bestFit="1" customWidth="1"/>
    <col min="7170" max="7170" width="49.7109375" style="33" customWidth="1"/>
    <col min="7171" max="7171" width="11.140625" style="33" customWidth="1"/>
    <col min="7172" max="7172" width="13.140625" style="33" customWidth="1"/>
    <col min="7173" max="7173" width="13.28515625" style="33" customWidth="1"/>
    <col min="7174" max="7174" width="14.7109375" style="33" customWidth="1"/>
    <col min="7175" max="7175" width="9.140625" style="33"/>
    <col min="7176" max="7176" width="13.28515625" style="33" bestFit="1" customWidth="1"/>
    <col min="7177" max="7177" width="14.28515625" style="33" customWidth="1"/>
    <col min="7178" max="7424" width="9.140625" style="33"/>
    <col min="7425" max="7425" width="6.85546875" style="33" bestFit="1" customWidth="1"/>
    <col min="7426" max="7426" width="49.7109375" style="33" customWidth="1"/>
    <col min="7427" max="7427" width="11.140625" style="33" customWidth="1"/>
    <col min="7428" max="7428" width="13.140625" style="33" customWidth="1"/>
    <col min="7429" max="7429" width="13.28515625" style="33" customWidth="1"/>
    <col min="7430" max="7430" width="14.7109375" style="33" customWidth="1"/>
    <col min="7431" max="7431" width="9.140625" style="33"/>
    <col min="7432" max="7432" width="13.28515625" style="33" bestFit="1" customWidth="1"/>
    <col min="7433" max="7433" width="14.28515625" style="33" customWidth="1"/>
    <col min="7434" max="7680" width="9.140625" style="33"/>
    <col min="7681" max="7681" width="6.85546875" style="33" bestFit="1" customWidth="1"/>
    <col min="7682" max="7682" width="49.7109375" style="33" customWidth="1"/>
    <col min="7683" max="7683" width="11.140625" style="33" customWidth="1"/>
    <col min="7684" max="7684" width="13.140625" style="33" customWidth="1"/>
    <col min="7685" max="7685" width="13.28515625" style="33" customWidth="1"/>
    <col min="7686" max="7686" width="14.7109375" style="33" customWidth="1"/>
    <col min="7687" max="7687" width="9.140625" style="33"/>
    <col min="7688" max="7688" width="13.28515625" style="33" bestFit="1" customWidth="1"/>
    <col min="7689" max="7689" width="14.28515625" style="33" customWidth="1"/>
    <col min="7690" max="7936" width="9.140625" style="33"/>
    <col min="7937" max="7937" width="6.85546875" style="33" bestFit="1" customWidth="1"/>
    <col min="7938" max="7938" width="49.7109375" style="33" customWidth="1"/>
    <col min="7939" max="7939" width="11.140625" style="33" customWidth="1"/>
    <col min="7940" max="7940" width="13.140625" style="33" customWidth="1"/>
    <col min="7941" max="7941" width="13.28515625" style="33" customWidth="1"/>
    <col min="7942" max="7942" width="14.7109375" style="33" customWidth="1"/>
    <col min="7943" max="7943" width="9.140625" style="33"/>
    <col min="7944" max="7944" width="13.28515625" style="33" bestFit="1" customWidth="1"/>
    <col min="7945" max="7945" width="14.28515625" style="33" customWidth="1"/>
    <col min="7946" max="8192" width="9.140625" style="33"/>
    <col min="8193" max="8193" width="6.85546875" style="33" bestFit="1" customWidth="1"/>
    <col min="8194" max="8194" width="49.7109375" style="33" customWidth="1"/>
    <col min="8195" max="8195" width="11.140625" style="33" customWidth="1"/>
    <col min="8196" max="8196" width="13.140625" style="33" customWidth="1"/>
    <col min="8197" max="8197" width="13.28515625" style="33" customWidth="1"/>
    <col min="8198" max="8198" width="14.7109375" style="33" customWidth="1"/>
    <col min="8199" max="8199" width="9.140625" style="33"/>
    <col min="8200" max="8200" width="13.28515625" style="33" bestFit="1" customWidth="1"/>
    <col min="8201" max="8201" width="14.28515625" style="33" customWidth="1"/>
    <col min="8202" max="8448" width="9.140625" style="33"/>
    <col min="8449" max="8449" width="6.85546875" style="33" bestFit="1" customWidth="1"/>
    <col min="8450" max="8450" width="49.7109375" style="33" customWidth="1"/>
    <col min="8451" max="8451" width="11.140625" style="33" customWidth="1"/>
    <col min="8452" max="8452" width="13.140625" style="33" customWidth="1"/>
    <col min="8453" max="8453" width="13.28515625" style="33" customWidth="1"/>
    <col min="8454" max="8454" width="14.7109375" style="33" customWidth="1"/>
    <col min="8455" max="8455" width="9.140625" style="33"/>
    <col min="8456" max="8456" width="13.28515625" style="33" bestFit="1" customWidth="1"/>
    <col min="8457" max="8457" width="14.28515625" style="33" customWidth="1"/>
    <col min="8458" max="8704" width="9.140625" style="33"/>
    <col min="8705" max="8705" width="6.85546875" style="33" bestFit="1" customWidth="1"/>
    <col min="8706" max="8706" width="49.7109375" style="33" customWidth="1"/>
    <col min="8707" max="8707" width="11.140625" style="33" customWidth="1"/>
    <col min="8708" max="8708" width="13.140625" style="33" customWidth="1"/>
    <col min="8709" max="8709" width="13.28515625" style="33" customWidth="1"/>
    <col min="8710" max="8710" width="14.7109375" style="33" customWidth="1"/>
    <col min="8711" max="8711" width="9.140625" style="33"/>
    <col min="8712" max="8712" width="13.28515625" style="33" bestFit="1" customWidth="1"/>
    <col min="8713" max="8713" width="14.28515625" style="33" customWidth="1"/>
    <col min="8714" max="8960" width="9.140625" style="33"/>
    <col min="8961" max="8961" width="6.85546875" style="33" bestFit="1" customWidth="1"/>
    <col min="8962" max="8962" width="49.7109375" style="33" customWidth="1"/>
    <col min="8963" max="8963" width="11.140625" style="33" customWidth="1"/>
    <col min="8964" max="8964" width="13.140625" style="33" customWidth="1"/>
    <col min="8965" max="8965" width="13.28515625" style="33" customWidth="1"/>
    <col min="8966" max="8966" width="14.7109375" style="33" customWidth="1"/>
    <col min="8967" max="8967" width="9.140625" style="33"/>
    <col min="8968" max="8968" width="13.28515625" style="33" bestFit="1" customWidth="1"/>
    <col min="8969" max="8969" width="14.28515625" style="33" customWidth="1"/>
    <col min="8970" max="9216" width="9.140625" style="33"/>
    <col min="9217" max="9217" width="6.85546875" style="33" bestFit="1" customWidth="1"/>
    <col min="9218" max="9218" width="49.7109375" style="33" customWidth="1"/>
    <col min="9219" max="9219" width="11.140625" style="33" customWidth="1"/>
    <col min="9220" max="9220" width="13.140625" style="33" customWidth="1"/>
    <col min="9221" max="9221" width="13.28515625" style="33" customWidth="1"/>
    <col min="9222" max="9222" width="14.7109375" style="33" customWidth="1"/>
    <col min="9223" max="9223" width="9.140625" style="33"/>
    <col min="9224" max="9224" width="13.28515625" style="33" bestFit="1" customWidth="1"/>
    <col min="9225" max="9225" width="14.28515625" style="33" customWidth="1"/>
    <col min="9226" max="9472" width="9.140625" style="33"/>
    <col min="9473" max="9473" width="6.85546875" style="33" bestFit="1" customWidth="1"/>
    <col min="9474" max="9474" width="49.7109375" style="33" customWidth="1"/>
    <col min="9475" max="9475" width="11.140625" style="33" customWidth="1"/>
    <col min="9476" max="9476" width="13.140625" style="33" customWidth="1"/>
    <col min="9477" max="9477" width="13.28515625" style="33" customWidth="1"/>
    <col min="9478" max="9478" width="14.7109375" style="33" customWidth="1"/>
    <col min="9479" max="9479" width="9.140625" style="33"/>
    <col min="9480" max="9480" width="13.28515625" style="33" bestFit="1" customWidth="1"/>
    <col min="9481" max="9481" width="14.28515625" style="33" customWidth="1"/>
    <col min="9482" max="9728" width="9.140625" style="33"/>
    <col min="9729" max="9729" width="6.85546875" style="33" bestFit="1" customWidth="1"/>
    <col min="9730" max="9730" width="49.7109375" style="33" customWidth="1"/>
    <col min="9731" max="9731" width="11.140625" style="33" customWidth="1"/>
    <col min="9732" max="9732" width="13.140625" style="33" customWidth="1"/>
    <col min="9733" max="9733" width="13.28515625" style="33" customWidth="1"/>
    <col min="9734" max="9734" width="14.7109375" style="33" customWidth="1"/>
    <col min="9735" max="9735" width="9.140625" style="33"/>
    <col min="9736" max="9736" width="13.28515625" style="33" bestFit="1" customWidth="1"/>
    <col min="9737" max="9737" width="14.28515625" style="33" customWidth="1"/>
    <col min="9738" max="9984" width="9.140625" style="33"/>
    <col min="9985" max="9985" width="6.85546875" style="33" bestFit="1" customWidth="1"/>
    <col min="9986" max="9986" width="49.7109375" style="33" customWidth="1"/>
    <col min="9987" max="9987" width="11.140625" style="33" customWidth="1"/>
    <col min="9988" max="9988" width="13.140625" style="33" customWidth="1"/>
    <col min="9989" max="9989" width="13.28515625" style="33" customWidth="1"/>
    <col min="9990" max="9990" width="14.7109375" style="33" customWidth="1"/>
    <col min="9991" max="9991" width="9.140625" style="33"/>
    <col min="9992" max="9992" width="13.28515625" style="33" bestFit="1" customWidth="1"/>
    <col min="9993" max="9993" width="14.28515625" style="33" customWidth="1"/>
    <col min="9994" max="10240" width="9.140625" style="33"/>
    <col min="10241" max="10241" width="6.85546875" style="33" bestFit="1" customWidth="1"/>
    <col min="10242" max="10242" width="49.7109375" style="33" customWidth="1"/>
    <col min="10243" max="10243" width="11.140625" style="33" customWidth="1"/>
    <col min="10244" max="10244" width="13.140625" style="33" customWidth="1"/>
    <col min="10245" max="10245" width="13.28515625" style="33" customWidth="1"/>
    <col min="10246" max="10246" width="14.7109375" style="33" customWidth="1"/>
    <col min="10247" max="10247" width="9.140625" style="33"/>
    <col min="10248" max="10248" width="13.28515625" style="33" bestFit="1" customWidth="1"/>
    <col min="10249" max="10249" width="14.28515625" style="33" customWidth="1"/>
    <col min="10250" max="10496" width="9.140625" style="33"/>
    <col min="10497" max="10497" width="6.85546875" style="33" bestFit="1" customWidth="1"/>
    <col min="10498" max="10498" width="49.7109375" style="33" customWidth="1"/>
    <col min="10499" max="10499" width="11.140625" style="33" customWidth="1"/>
    <col min="10500" max="10500" width="13.140625" style="33" customWidth="1"/>
    <col min="10501" max="10501" width="13.28515625" style="33" customWidth="1"/>
    <col min="10502" max="10502" width="14.7109375" style="33" customWidth="1"/>
    <col min="10503" max="10503" width="9.140625" style="33"/>
    <col min="10504" max="10504" width="13.28515625" style="33" bestFit="1" customWidth="1"/>
    <col min="10505" max="10505" width="14.28515625" style="33" customWidth="1"/>
    <col min="10506" max="10752" width="9.140625" style="33"/>
    <col min="10753" max="10753" width="6.85546875" style="33" bestFit="1" customWidth="1"/>
    <col min="10754" max="10754" width="49.7109375" style="33" customWidth="1"/>
    <col min="10755" max="10755" width="11.140625" style="33" customWidth="1"/>
    <col min="10756" max="10756" width="13.140625" style="33" customWidth="1"/>
    <col min="10757" max="10757" width="13.28515625" style="33" customWidth="1"/>
    <col min="10758" max="10758" width="14.7109375" style="33" customWidth="1"/>
    <col min="10759" max="10759" width="9.140625" style="33"/>
    <col min="10760" max="10760" width="13.28515625" style="33" bestFit="1" customWidth="1"/>
    <col min="10761" max="10761" width="14.28515625" style="33" customWidth="1"/>
    <col min="10762" max="11008" width="9.140625" style="33"/>
    <col min="11009" max="11009" width="6.85546875" style="33" bestFit="1" customWidth="1"/>
    <col min="11010" max="11010" width="49.7109375" style="33" customWidth="1"/>
    <col min="11011" max="11011" width="11.140625" style="33" customWidth="1"/>
    <col min="11012" max="11012" width="13.140625" style="33" customWidth="1"/>
    <col min="11013" max="11013" width="13.28515625" style="33" customWidth="1"/>
    <col min="11014" max="11014" width="14.7109375" style="33" customWidth="1"/>
    <col min="11015" max="11015" width="9.140625" style="33"/>
    <col min="11016" max="11016" width="13.28515625" style="33" bestFit="1" customWidth="1"/>
    <col min="11017" max="11017" width="14.28515625" style="33" customWidth="1"/>
    <col min="11018" max="11264" width="9.140625" style="33"/>
    <col min="11265" max="11265" width="6.85546875" style="33" bestFit="1" customWidth="1"/>
    <col min="11266" max="11266" width="49.7109375" style="33" customWidth="1"/>
    <col min="11267" max="11267" width="11.140625" style="33" customWidth="1"/>
    <col min="11268" max="11268" width="13.140625" style="33" customWidth="1"/>
    <col min="11269" max="11269" width="13.28515625" style="33" customWidth="1"/>
    <col min="11270" max="11270" width="14.7109375" style="33" customWidth="1"/>
    <col min="11271" max="11271" width="9.140625" style="33"/>
    <col min="11272" max="11272" width="13.28515625" style="33" bestFit="1" customWidth="1"/>
    <col min="11273" max="11273" width="14.28515625" style="33" customWidth="1"/>
    <col min="11274" max="11520" width="9.140625" style="33"/>
    <col min="11521" max="11521" width="6.85546875" style="33" bestFit="1" customWidth="1"/>
    <col min="11522" max="11522" width="49.7109375" style="33" customWidth="1"/>
    <col min="11523" max="11523" width="11.140625" style="33" customWidth="1"/>
    <col min="11524" max="11524" width="13.140625" style="33" customWidth="1"/>
    <col min="11525" max="11525" width="13.28515625" style="33" customWidth="1"/>
    <col min="11526" max="11526" width="14.7109375" style="33" customWidth="1"/>
    <col min="11527" max="11527" width="9.140625" style="33"/>
    <col min="11528" max="11528" width="13.28515625" style="33" bestFit="1" customWidth="1"/>
    <col min="11529" max="11529" width="14.28515625" style="33" customWidth="1"/>
    <col min="11530" max="11776" width="9.140625" style="33"/>
    <col min="11777" max="11777" width="6.85546875" style="33" bestFit="1" customWidth="1"/>
    <col min="11778" max="11778" width="49.7109375" style="33" customWidth="1"/>
    <col min="11779" max="11779" width="11.140625" style="33" customWidth="1"/>
    <col min="11780" max="11780" width="13.140625" style="33" customWidth="1"/>
    <col min="11781" max="11781" width="13.28515625" style="33" customWidth="1"/>
    <col min="11782" max="11782" width="14.7109375" style="33" customWidth="1"/>
    <col min="11783" max="11783" width="9.140625" style="33"/>
    <col min="11784" max="11784" width="13.28515625" style="33" bestFit="1" customWidth="1"/>
    <col min="11785" max="11785" width="14.28515625" style="33" customWidth="1"/>
    <col min="11786" max="12032" width="9.140625" style="33"/>
    <col min="12033" max="12033" width="6.85546875" style="33" bestFit="1" customWidth="1"/>
    <col min="12034" max="12034" width="49.7109375" style="33" customWidth="1"/>
    <col min="12035" max="12035" width="11.140625" style="33" customWidth="1"/>
    <col min="12036" max="12036" width="13.140625" style="33" customWidth="1"/>
    <col min="12037" max="12037" width="13.28515625" style="33" customWidth="1"/>
    <col min="12038" max="12038" width="14.7109375" style="33" customWidth="1"/>
    <col min="12039" max="12039" width="9.140625" style="33"/>
    <col min="12040" max="12040" width="13.28515625" style="33" bestFit="1" customWidth="1"/>
    <col min="12041" max="12041" width="14.28515625" style="33" customWidth="1"/>
    <col min="12042" max="12288" width="9.140625" style="33"/>
    <col min="12289" max="12289" width="6.85546875" style="33" bestFit="1" customWidth="1"/>
    <col min="12290" max="12290" width="49.7109375" style="33" customWidth="1"/>
    <col min="12291" max="12291" width="11.140625" style="33" customWidth="1"/>
    <col min="12292" max="12292" width="13.140625" style="33" customWidth="1"/>
    <col min="12293" max="12293" width="13.28515625" style="33" customWidth="1"/>
    <col min="12294" max="12294" width="14.7109375" style="33" customWidth="1"/>
    <col min="12295" max="12295" width="9.140625" style="33"/>
    <col min="12296" max="12296" width="13.28515625" style="33" bestFit="1" customWidth="1"/>
    <col min="12297" max="12297" width="14.28515625" style="33" customWidth="1"/>
    <col min="12298" max="12544" width="9.140625" style="33"/>
    <col min="12545" max="12545" width="6.85546875" style="33" bestFit="1" customWidth="1"/>
    <col min="12546" max="12546" width="49.7109375" style="33" customWidth="1"/>
    <col min="12547" max="12547" width="11.140625" style="33" customWidth="1"/>
    <col min="12548" max="12548" width="13.140625" style="33" customWidth="1"/>
    <col min="12549" max="12549" width="13.28515625" style="33" customWidth="1"/>
    <col min="12550" max="12550" width="14.7109375" style="33" customWidth="1"/>
    <col min="12551" max="12551" width="9.140625" style="33"/>
    <col min="12552" max="12552" width="13.28515625" style="33" bestFit="1" customWidth="1"/>
    <col min="12553" max="12553" width="14.28515625" style="33" customWidth="1"/>
    <col min="12554" max="12800" width="9.140625" style="33"/>
    <col min="12801" max="12801" width="6.85546875" style="33" bestFit="1" customWidth="1"/>
    <col min="12802" max="12802" width="49.7109375" style="33" customWidth="1"/>
    <col min="12803" max="12803" width="11.140625" style="33" customWidth="1"/>
    <col min="12804" max="12804" width="13.140625" style="33" customWidth="1"/>
    <col min="12805" max="12805" width="13.28515625" style="33" customWidth="1"/>
    <col min="12806" max="12806" width="14.7109375" style="33" customWidth="1"/>
    <col min="12807" max="12807" width="9.140625" style="33"/>
    <col min="12808" max="12808" width="13.28515625" style="33" bestFit="1" customWidth="1"/>
    <col min="12809" max="12809" width="14.28515625" style="33" customWidth="1"/>
    <col min="12810" max="13056" width="9.140625" style="33"/>
    <col min="13057" max="13057" width="6.85546875" style="33" bestFit="1" customWidth="1"/>
    <col min="13058" max="13058" width="49.7109375" style="33" customWidth="1"/>
    <col min="13059" max="13059" width="11.140625" style="33" customWidth="1"/>
    <col min="13060" max="13060" width="13.140625" style="33" customWidth="1"/>
    <col min="13061" max="13061" width="13.28515625" style="33" customWidth="1"/>
    <col min="13062" max="13062" width="14.7109375" style="33" customWidth="1"/>
    <col min="13063" max="13063" width="9.140625" style="33"/>
    <col min="13064" max="13064" width="13.28515625" style="33" bestFit="1" customWidth="1"/>
    <col min="13065" max="13065" width="14.28515625" style="33" customWidth="1"/>
    <col min="13066" max="13312" width="9.140625" style="33"/>
    <col min="13313" max="13313" width="6.85546875" style="33" bestFit="1" customWidth="1"/>
    <col min="13314" max="13314" width="49.7109375" style="33" customWidth="1"/>
    <col min="13315" max="13315" width="11.140625" style="33" customWidth="1"/>
    <col min="13316" max="13316" width="13.140625" style="33" customWidth="1"/>
    <col min="13317" max="13317" width="13.28515625" style="33" customWidth="1"/>
    <col min="13318" max="13318" width="14.7109375" style="33" customWidth="1"/>
    <col min="13319" max="13319" width="9.140625" style="33"/>
    <col min="13320" max="13320" width="13.28515625" style="33" bestFit="1" customWidth="1"/>
    <col min="13321" max="13321" width="14.28515625" style="33" customWidth="1"/>
    <col min="13322" max="13568" width="9.140625" style="33"/>
    <col min="13569" max="13569" width="6.85546875" style="33" bestFit="1" customWidth="1"/>
    <col min="13570" max="13570" width="49.7109375" style="33" customWidth="1"/>
    <col min="13571" max="13571" width="11.140625" style="33" customWidth="1"/>
    <col min="13572" max="13572" width="13.140625" style="33" customWidth="1"/>
    <col min="13573" max="13573" width="13.28515625" style="33" customWidth="1"/>
    <col min="13574" max="13574" width="14.7109375" style="33" customWidth="1"/>
    <col min="13575" max="13575" width="9.140625" style="33"/>
    <col min="13576" max="13576" width="13.28515625" style="33" bestFit="1" customWidth="1"/>
    <col min="13577" max="13577" width="14.28515625" style="33" customWidth="1"/>
    <col min="13578" max="13824" width="9.140625" style="33"/>
    <col min="13825" max="13825" width="6.85546875" style="33" bestFit="1" customWidth="1"/>
    <col min="13826" max="13826" width="49.7109375" style="33" customWidth="1"/>
    <col min="13827" max="13827" width="11.140625" style="33" customWidth="1"/>
    <col min="13828" max="13828" width="13.140625" style="33" customWidth="1"/>
    <col min="13829" max="13829" width="13.28515625" style="33" customWidth="1"/>
    <col min="13830" max="13830" width="14.7109375" style="33" customWidth="1"/>
    <col min="13831" max="13831" width="9.140625" style="33"/>
    <col min="13832" max="13832" width="13.28515625" style="33" bestFit="1" customWidth="1"/>
    <col min="13833" max="13833" width="14.28515625" style="33" customWidth="1"/>
    <col min="13834" max="14080" width="9.140625" style="33"/>
    <col min="14081" max="14081" width="6.85546875" style="33" bestFit="1" customWidth="1"/>
    <col min="14082" max="14082" width="49.7109375" style="33" customWidth="1"/>
    <col min="14083" max="14083" width="11.140625" style="33" customWidth="1"/>
    <col min="14084" max="14084" width="13.140625" style="33" customWidth="1"/>
    <col min="14085" max="14085" width="13.28515625" style="33" customWidth="1"/>
    <col min="14086" max="14086" width="14.7109375" style="33" customWidth="1"/>
    <col min="14087" max="14087" width="9.140625" style="33"/>
    <col min="14088" max="14088" width="13.28515625" style="33" bestFit="1" customWidth="1"/>
    <col min="14089" max="14089" width="14.28515625" style="33" customWidth="1"/>
    <col min="14090" max="14336" width="9.140625" style="33"/>
    <col min="14337" max="14337" width="6.85546875" style="33" bestFit="1" customWidth="1"/>
    <col min="14338" max="14338" width="49.7109375" style="33" customWidth="1"/>
    <col min="14339" max="14339" width="11.140625" style="33" customWidth="1"/>
    <col min="14340" max="14340" width="13.140625" style="33" customWidth="1"/>
    <col min="14341" max="14341" width="13.28515625" style="33" customWidth="1"/>
    <col min="14342" max="14342" width="14.7109375" style="33" customWidth="1"/>
    <col min="14343" max="14343" width="9.140625" style="33"/>
    <col min="14344" max="14344" width="13.28515625" style="33" bestFit="1" customWidth="1"/>
    <col min="14345" max="14345" width="14.28515625" style="33" customWidth="1"/>
    <col min="14346" max="14592" width="9.140625" style="33"/>
    <col min="14593" max="14593" width="6.85546875" style="33" bestFit="1" customWidth="1"/>
    <col min="14594" max="14594" width="49.7109375" style="33" customWidth="1"/>
    <col min="14595" max="14595" width="11.140625" style="33" customWidth="1"/>
    <col min="14596" max="14596" width="13.140625" style="33" customWidth="1"/>
    <col min="14597" max="14597" width="13.28515625" style="33" customWidth="1"/>
    <col min="14598" max="14598" width="14.7109375" style="33" customWidth="1"/>
    <col min="14599" max="14599" width="9.140625" style="33"/>
    <col min="14600" max="14600" width="13.28515625" style="33" bestFit="1" customWidth="1"/>
    <col min="14601" max="14601" width="14.28515625" style="33" customWidth="1"/>
    <col min="14602" max="14848" width="9.140625" style="33"/>
    <col min="14849" max="14849" width="6.85546875" style="33" bestFit="1" customWidth="1"/>
    <col min="14850" max="14850" width="49.7109375" style="33" customWidth="1"/>
    <col min="14851" max="14851" width="11.140625" style="33" customWidth="1"/>
    <col min="14852" max="14852" width="13.140625" style="33" customWidth="1"/>
    <col min="14853" max="14853" width="13.28515625" style="33" customWidth="1"/>
    <col min="14854" max="14854" width="14.7109375" style="33" customWidth="1"/>
    <col min="14855" max="14855" width="9.140625" style="33"/>
    <col min="14856" max="14856" width="13.28515625" style="33" bestFit="1" customWidth="1"/>
    <col min="14857" max="14857" width="14.28515625" style="33" customWidth="1"/>
    <col min="14858" max="15104" width="9.140625" style="33"/>
    <col min="15105" max="15105" width="6.85546875" style="33" bestFit="1" customWidth="1"/>
    <col min="15106" max="15106" width="49.7109375" style="33" customWidth="1"/>
    <col min="15107" max="15107" width="11.140625" style="33" customWidth="1"/>
    <col min="15108" max="15108" width="13.140625" style="33" customWidth="1"/>
    <col min="15109" max="15109" width="13.28515625" style="33" customWidth="1"/>
    <col min="15110" max="15110" width="14.7109375" style="33" customWidth="1"/>
    <col min="15111" max="15111" width="9.140625" style="33"/>
    <col min="15112" max="15112" width="13.28515625" style="33" bestFit="1" customWidth="1"/>
    <col min="15113" max="15113" width="14.28515625" style="33" customWidth="1"/>
    <col min="15114" max="15360" width="9.140625" style="33"/>
    <col min="15361" max="15361" width="6.85546875" style="33" bestFit="1" customWidth="1"/>
    <col min="15362" max="15362" width="49.7109375" style="33" customWidth="1"/>
    <col min="15363" max="15363" width="11.140625" style="33" customWidth="1"/>
    <col min="15364" max="15364" width="13.140625" style="33" customWidth="1"/>
    <col min="15365" max="15365" width="13.28515625" style="33" customWidth="1"/>
    <col min="15366" max="15366" width="14.7109375" style="33" customWidth="1"/>
    <col min="15367" max="15367" width="9.140625" style="33"/>
    <col min="15368" max="15368" width="13.28515625" style="33" bestFit="1" customWidth="1"/>
    <col min="15369" max="15369" width="14.28515625" style="33" customWidth="1"/>
    <col min="15370" max="15616" width="9.140625" style="33"/>
    <col min="15617" max="15617" width="6.85546875" style="33" bestFit="1" customWidth="1"/>
    <col min="15618" max="15618" width="49.7109375" style="33" customWidth="1"/>
    <col min="15619" max="15619" width="11.140625" style="33" customWidth="1"/>
    <col min="15620" max="15620" width="13.140625" style="33" customWidth="1"/>
    <col min="15621" max="15621" width="13.28515625" style="33" customWidth="1"/>
    <col min="15622" max="15622" width="14.7109375" style="33" customWidth="1"/>
    <col min="15623" max="15623" width="9.140625" style="33"/>
    <col min="15624" max="15624" width="13.28515625" style="33" bestFit="1" customWidth="1"/>
    <col min="15625" max="15625" width="14.28515625" style="33" customWidth="1"/>
    <col min="15626" max="15872" width="9.140625" style="33"/>
    <col min="15873" max="15873" width="6.85546875" style="33" bestFit="1" customWidth="1"/>
    <col min="15874" max="15874" width="49.7109375" style="33" customWidth="1"/>
    <col min="15875" max="15875" width="11.140625" style="33" customWidth="1"/>
    <col min="15876" max="15876" width="13.140625" style="33" customWidth="1"/>
    <col min="15877" max="15877" width="13.28515625" style="33" customWidth="1"/>
    <col min="15878" max="15878" width="14.7109375" style="33" customWidth="1"/>
    <col min="15879" max="15879" width="9.140625" style="33"/>
    <col min="15880" max="15880" width="13.28515625" style="33" bestFit="1" customWidth="1"/>
    <col min="15881" max="15881" width="14.28515625" style="33" customWidth="1"/>
    <col min="15882" max="16128" width="9.140625" style="33"/>
    <col min="16129" max="16129" width="6.85546875" style="33" bestFit="1" customWidth="1"/>
    <col min="16130" max="16130" width="49.7109375" style="33" customWidth="1"/>
    <col min="16131" max="16131" width="11.140625" style="33" customWidth="1"/>
    <col min="16132" max="16132" width="13.140625" style="33" customWidth="1"/>
    <col min="16133" max="16133" width="13.28515625" style="33" customWidth="1"/>
    <col min="16134" max="16134" width="14.7109375" style="33" customWidth="1"/>
    <col min="16135" max="16135" width="9.140625" style="33"/>
    <col min="16136" max="16136" width="13.28515625" style="33" bestFit="1" customWidth="1"/>
    <col min="16137" max="16137" width="14.28515625" style="33" customWidth="1"/>
    <col min="16138" max="16384" width="9.140625" style="33"/>
  </cols>
  <sheetData>
    <row r="1" spans="1:9" s="2" customFormat="1" ht="15" customHeight="1">
      <c r="A1" s="1"/>
      <c r="B1" s="1"/>
      <c r="C1" s="1"/>
      <c r="D1" s="1"/>
      <c r="E1" s="413" t="s">
        <v>759</v>
      </c>
      <c r="F1" s="413"/>
    </row>
    <row r="2" spans="1:9" s="2" customFormat="1" ht="15" customHeight="1">
      <c r="A2" s="1"/>
      <c r="B2" s="1"/>
      <c r="C2" s="1"/>
      <c r="D2" s="1"/>
      <c r="E2" s="413"/>
      <c r="F2" s="413"/>
    </row>
    <row r="3" spans="1:9" s="2" customFormat="1" ht="15" customHeight="1">
      <c r="A3" s="1"/>
      <c r="B3" s="1"/>
      <c r="C3" s="1"/>
      <c r="D3" s="1"/>
      <c r="E3" s="413"/>
      <c r="F3" s="413"/>
    </row>
    <row r="4" spans="1:9" s="2" customFormat="1" ht="15" customHeight="1">
      <c r="A4" s="1"/>
      <c r="B4" s="1"/>
      <c r="C4" s="1"/>
      <c r="D4" s="1"/>
      <c r="E4" s="413"/>
      <c r="F4" s="413"/>
    </row>
    <row r="5" spans="1:9" s="3" customFormat="1" ht="17.25">
      <c r="A5" s="1"/>
      <c r="B5" s="1"/>
      <c r="C5" s="1"/>
      <c r="D5" s="1"/>
      <c r="E5" s="413"/>
      <c r="F5" s="413"/>
    </row>
    <row r="6" spans="1:9" s="3" customFormat="1" ht="20.25">
      <c r="A6" s="414" t="s">
        <v>0</v>
      </c>
      <c r="B6" s="414"/>
      <c r="C6" s="414"/>
      <c r="D6" s="414"/>
      <c r="E6" s="414"/>
      <c r="F6" s="414"/>
    </row>
    <row r="7" spans="1:9" s="2" customFormat="1" ht="15" customHeight="1">
      <c r="A7" s="415" t="s">
        <v>1</v>
      </c>
      <c r="B7" s="415"/>
      <c r="C7" s="415"/>
      <c r="D7" s="415"/>
      <c r="E7" s="415"/>
      <c r="F7" s="415"/>
    </row>
    <row r="8" spans="1:9" s="2" customFormat="1" ht="18" thickBot="1">
      <c r="A8" s="1"/>
      <c r="B8" s="1"/>
      <c r="C8" s="1"/>
      <c r="D8" s="1"/>
      <c r="E8" s="416" t="s">
        <v>2</v>
      </c>
      <c r="F8" s="416"/>
    </row>
    <row r="9" spans="1:9" s="4" customFormat="1" ht="71.25" customHeight="1" thickBot="1">
      <c r="A9" s="417" t="s">
        <v>3</v>
      </c>
      <c r="B9" s="419" t="s">
        <v>4</v>
      </c>
      <c r="C9" s="417" t="s">
        <v>5</v>
      </c>
      <c r="D9" s="419" t="s">
        <v>6</v>
      </c>
      <c r="E9" s="421" t="s">
        <v>7</v>
      </c>
      <c r="F9" s="422"/>
    </row>
    <row r="10" spans="1:9" s="7" customFormat="1" ht="29.25" thickBot="1">
      <c r="A10" s="418"/>
      <c r="B10" s="420"/>
      <c r="C10" s="418"/>
      <c r="D10" s="420"/>
      <c r="E10" s="5" t="s">
        <v>8</v>
      </c>
      <c r="F10" s="6" t="s">
        <v>9</v>
      </c>
    </row>
    <row r="11" spans="1:9" s="12" customFormat="1" ht="28.9" customHeight="1" thickBot="1">
      <c r="A11" s="8" t="s">
        <v>10</v>
      </c>
      <c r="B11" s="9">
        <v>2</v>
      </c>
      <c r="C11" s="10">
        <v>3</v>
      </c>
      <c r="D11" s="10">
        <v>4</v>
      </c>
      <c r="E11" s="10">
        <v>5</v>
      </c>
      <c r="F11" s="11">
        <v>6</v>
      </c>
    </row>
    <row r="12" spans="1:9" s="18" customFormat="1" ht="37.9" customHeight="1">
      <c r="A12" s="13">
        <v>1000</v>
      </c>
      <c r="B12" s="14" t="s">
        <v>11</v>
      </c>
      <c r="C12" s="15"/>
      <c r="D12" s="16">
        <f>+E12+F12</f>
        <v>852466</v>
      </c>
      <c r="E12" s="16">
        <f>+E14+E24+E77+E96+E46</f>
        <v>0</v>
      </c>
      <c r="F12" s="17">
        <f>+F89+F135</f>
        <v>852466</v>
      </c>
      <c r="H12" s="19">
        <f>+F12-'[1]Հատված 6'!H9</f>
        <v>0</v>
      </c>
      <c r="I12" s="19"/>
    </row>
    <row r="13" spans="1:9" s="18" customFormat="1" ht="28.9" hidden="1" customHeight="1">
      <c r="A13" s="20"/>
      <c r="B13" s="21" t="s">
        <v>12</v>
      </c>
      <c r="C13" s="22"/>
      <c r="D13" s="23"/>
      <c r="E13" s="23"/>
      <c r="F13" s="24"/>
    </row>
    <row r="14" spans="1:9" s="4" customFormat="1" ht="28.9" hidden="1" customHeight="1">
      <c r="A14" s="25">
        <v>1100</v>
      </c>
      <c r="B14" s="26" t="s">
        <v>13</v>
      </c>
      <c r="C14" s="27">
        <v>7100</v>
      </c>
      <c r="D14" s="28">
        <f>+E14</f>
        <v>0</v>
      </c>
      <c r="E14" s="28">
        <f>+E17+E21</f>
        <v>0</v>
      </c>
      <c r="F14" s="29" t="s">
        <v>14</v>
      </c>
    </row>
    <row r="15" spans="1:9" s="18" customFormat="1" ht="28.9" hidden="1" customHeight="1">
      <c r="A15" s="20"/>
      <c r="B15" s="30" t="s">
        <v>15</v>
      </c>
      <c r="C15" s="31"/>
      <c r="D15" s="23"/>
      <c r="E15" s="23"/>
      <c r="F15" s="24"/>
    </row>
    <row r="16" spans="1:9" s="4" customFormat="1" ht="28.9" hidden="1" customHeight="1">
      <c r="A16" s="20"/>
      <c r="B16" s="30" t="s">
        <v>16</v>
      </c>
      <c r="C16" s="31"/>
      <c r="D16" s="23"/>
      <c r="E16" s="23"/>
      <c r="F16" s="24"/>
    </row>
    <row r="17" spans="1:6" s="18" customFormat="1" ht="28.9" hidden="1" customHeight="1">
      <c r="A17" s="25">
        <v>1110</v>
      </c>
      <c r="B17" s="32" t="s">
        <v>17</v>
      </c>
      <c r="C17" s="27">
        <v>7131</v>
      </c>
      <c r="D17" s="28">
        <f>+E17</f>
        <v>0</v>
      </c>
      <c r="E17" s="28">
        <f>+E19+E20</f>
        <v>0</v>
      </c>
      <c r="F17" s="29" t="s">
        <v>14</v>
      </c>
    </row>
    <row r="18" spans="1:6" ht="28.9" hidden="1" customHeight="1">
      <c r="A18" s="20"/>
      <c r="B18" s="30" t="s">
        <v>16</v>
      </c>
      <c r="C18" s="31"/>
      <c r="D18" s="23"/>
      <c r="E18" s="23"/>
      <c r="F18" s="24"/>
    </row>
    <row r="19" spans="1:6" ht="28.9" hidden="1" customHeight="1">
      <c r="A19" s="34" t="s">
        <v>18</v>
      </c>
      <c r="B19" s="35" t="s">
        <v>19</v>
      </c>
      <c r="C19" s="36"/>
      <c r="D19" s="23">
        <f>+E19</f>
        <v>0</v>
      </c>
      <c r="E19" s="23"/>
      <c r="F19" s="24" t="s">
        <v>14</v>
      </c>
    </row>
    <row r="20" spans="1:6" s="4" customFormat="1" ht="28.9" hidden="1" customHeight="1">
      <c r="A20" s="34" t="s">
        <v>20</v>
      </c>
      <c r="B20" s="35" t="s">
        <v>21</v>
      </c>
      <c r="C20" s="36"/>
      <c r="D20" s="23">
        <f>+E20</f>
        <v>0</v>
      </c>
      <c r="E20" s="23"/>
      <c r="F20" s="24" t="s">
        <v>14</v>
      </c>
    </row>
    <row r="21" spans="1:6" s="18" customFormat="1" ht="28.9" hidden="1" customHeight="1">
      <c r="A21" s="25">
        <v>1120</v>
      </c>
      <c r="B21" s="32" t="s">
        <v>22</v>
      </c>
      <c r="C21" s="27">
        <v>7136</v>
      </c>
      <c r="D21" s="28">
        <f>+E21</f>
        <v>0</v>
      </c>
      <c r="E21" s="28">
        <f>+E23</f>
        <v>0</v>
      </c>
      <c r="F21" s="29" t="s">
        <v>14</v>
      </c>
    </row>
    <row r="22" spans="1:6" ht="28.9" hidden="1" customHeight="1">
      <c r="A22" s="20"/>
      <c r="B22" s="30" t="s">
        <v>16</v>
      </c>
      <c r="C22" s="31"/>
      <c r="D22" s="23"/>
      <c r="E22" s="23"/>
      <c r="F22" s="24"/>
    </row>
    <row r="23" spans="1:6" s="4" customFormat="1" ht="28.9" hidden="1" customHeight="1">
      <c r="A23" s="34" t="s">
        <v>23</v>
      </c>
      <c r="B23" s="35" t="s">
        <v>24</v>
      </c>
      <c r="C23" s="36"/>
      <c r="D23" s="23">
        <f>+E23</f>
        <v>0</v>
      </c>
      <c r="E23" s="23"/>
      <c r="F23" s="24" t="s">
        <v>14</v>
      </c>
    </row>
    <row r="24" spans="1:6" s="18" customFormat="1" ht="37.9" hidden="1" customHeight="1">
      <c r="A24" s="25">
        <v>1130</v>
      </c>
      <c r="B24" s="32" t="s">
        <v>25</v>
      </c>
      <c r="C24" s="27">
        <v>7145</v>
      </c>
      <c r="D24" s="28">
        <f>+E24</f>
        <v>0</v>
      </c>
      <c r="E24" s="28">
        <f>+E26</f>
        <v>0</v>
      </c>
      <c r="F24" s="29" t="s">
        <v>14</v>
      </c>
    </row>
    <row r="25" spans="1:6" hidden="1">
      <c r="A25" s="20"/>
      <c r="B25" s="30" t="s">
        <v>16</v>
      </c>
      <c r="C25" s="31"/>
      <c r="D25" s="23"/>
      <c r="E25" s="23"/>
      <c r="F25" s="24"/>
    </row>
    <row r="26" spans="1:6" s="18" customFormat="1" ht="28.9" hidden="1" customHeight="1">
      <c r="A26" s="34" t="s">
        <v>26</v>
      </c>
      <c r="B26" s="35" t="s">
        <v>27</v>
      </c>
      <c r="C26" s="36">
        <v>71452</v>
      </c>
      <c r="D26" s="28">
        <f>+E26</f>
        <v>0</v>
      </c>
      <c r="E26" s="28">
        <f>+E31+E35+E37+E38+E40+E42+E43+E44+E45</f>
        <v>0</v>
      </c>
      <c r="F26" s="24" t="s">
        <v>14</v>
      </c>
    </row>
    <row r="27" spans="1:6" s="18" customFormat="1" ht="28.9" hidden="1" customHeight="1">
      <c r="A27" s="34"/>
      <c r="B27" s="35" t="s">
        <v>28</v>
      </c>
      <c r="C27" s="31"/>
      <c r="D27" s="23"/>
      <c r="E27" s="23"/>
      <c r="F27" s="24"/>
    </row>
    <row r="28" spans="1:6" s="18" customFormat="1" ht="28.9" hidden="1" customHeight="1">
      <c r="A28" s="34"/>
      <c r="B28" s="35" t="s">
        <v>16</v>
      </c>
      <c r="C28" s="31"/>
      <c r="D28" s="23"/>
      <c r="E28" s="23"/>
      <c r="F28" s="24"/>
    </row>
    <row r="29" spans="1:6" s="18" customFormat="1" ht="28.9" hidden="1" customHeight="1">
      <c r="A29" s="34" t="s">
        <v>29</v>
      </c>
      <c r="B29" s="37" t="s">
        <v>30</v>
      </c>
      <c r="C29" s="36"/>
      <c r="D29" s="23"/>
      <c r="E29" s="23"/>
      <c r="F29" s="24" t="s">
        <v>14</v>
      </c>
    </row>
    <row r="30" spans="1:6" s="18" customFormat="1" ht="28.9" hidden="1" customHeight="1">
      <c r="A30" s="38"/>
      <c r="B30" s="37" t="s">
        <v>31</v>
      </c>
      <c r="C30" s="31"/>
      <c r="D30" s="23"/>
      <c r="E30" s="23"/>
      <c r="F30" s="24"/>
    </row>
    <row r="31" spans="1:6" s="18" customFormat="1" ht="28.9" hidden="1" customHeight="1">
      <c r="A31" s="34" t="s">
        <v>32</v>
      </c>
      <c r="B31" s="39" t="s">
        <v>33</v>
      </c>
      <c r="C31" s="36"/>
      <c r="D31" s="23">
        <f>+E31</f>
        <v>0</v>
      </c>
      <c r="E31" s="23"/>
      <c r="F31" s="24" t="s">
        <v>14</v>
      </c>
    </row>
    <row r="32" spans="1:6" s="18" customFormat="1" ht="28.9" hidden="1" customHeight="1">
      <c r="A32" s="34" t="s">
        <v>34</v>
      </c>
      <c r="B32" s="39" t="s">
        <v>35</v>
      </c>
      <c r="C32" s="36"/>
      <c r="D32" s="23">
        <f t="shared" ref="D32:D45" si="0">+E32</f>
        <v>0</v>
      </c>
      <c r="E32" s="23"/>
      <c r="F32" s="24" t="s">
        <v>14</v>
      </c>
    </row>
    <row r="33" spans="1:6" s="18" customFormat="1" ht="28.9" hidden="1" customHeight="1">
      <c r="A33" s="34" t="s">
        <v>36</v>
      </c>
      <c r="B33" s="40" t="s">
        <v>37</v>
      </c>
      <c r="C33" s="36"/>
      <c r="D33" s="23">
        <f t="shared" si="0"/>
        <v>0</v>
      </c>
      <c r="E33" s="23"/>
      <c r="F33" s="24" t="s">
        <v>14</v>
      </c>
    </row>
    <row r="34" spans="1:6" s="18" customFormat="1" ht="40.5" hidden="1">
      <c r="A34" s="20" t="s">
        <v>38</v>
      </c>
      <c r="B34" s="37" t="s">
        <v>39</v>
      </c>
      <c r="C34" s="36"/>
      <c r="D34" s="23">
        <f t="shared" si="0"/>
        <v>0</v>
      </c>
      <c r="E34" s="23"/>
      <c r="F34" s="24" t="s">
        <v>14</v>
      </c>
    </row>
    <row r="35" spans="1:6" s="18" customFormat="1" ht="81" hidden="1" customHeight="1">
      <c r="A35" s="34" t="s">
        <v>40</v>
      </c>
      <c r="B35" s="37" t="s">
        <v>41</v>
      </c>
      <c r="C35" s="36"/>
      <c r="D35" s="23">
        <f t="shared" si="0"/>
        <v>0</v>
      </c>
      <c r="E35" s="23"/>
      <c r="F35" s="24" t="s">
        <v>14</v>
      </c>
    </row>
    <row r="36" spans="1:6" s="18" customFormat="1" ht="28.9" hidden="1" customHeight="1">
      <c r="A36" s="34" t="s">
        <v>42</v>
      </c>
      <c r="B36" s="37" t="s">
        <v>43</v>
      </c>
      <c r="C36" s="36"/>
      <c r="D36" s="23">
        <f t="shared" si="0"/>
        <v>0</v>
      </c>
      <c r="E36" s="23"/>
      <c r="F36" s="24" t="s">
        <v>14</v>
      </c>
    </row>
    <row r="37" spans="1:6" s="18" customFormat="1" ht="77.25" hidden="1" customHeight="1">
      <c r="A37" s="34" t="s">
        <v>44</v>
      </c>
      <c r="B37" s="37" t="s">
        <v>45</v>
      </c>
      <c r="C37" s="36"/>
      <c r="D37" s="23">
        <f t="shared" si="0"/>
        <v>0</v>
      </c>
      <c r="E37" s="23"/>
      <c r="F37" s="24" t="s">
        <v>14</v>
      </c>
    </row>
    <row r="38" spans="1:6" s="18" customFormat="1" ht="73.900000000000006" hidden="1" customHeight="1">
      <c r="A38" s="34" t="s">
        <v>46</v>
      </c>
      <c r="B38" s="37" t="s">
        <v>47</v>
      </c>
      <c r="C38" s="36"/>
      <c r="D38" s="23">
        <f t="shared" si="0"/>
        <v>0</v>
      </c>
      <c r="E38" s="23">
        <v>0</v>
      </c>
      <c r="F38" s="24" t="s">
        <v>14</v>
      </c>
    </row>
    <row r="39" spans="1:6" s="18" customFormat="1" ht="28.9" hidden="1" customHeight="1">
      <c r="A39" s="34" t="s">
        <v>48</v>
      </c>
      <c r="B39" s="37" t="s">
        <v>49</v>
      </c>
      <c r="C39" s="36"/>
      <c r="D39" s="23">
        <f t="shared" si="0"/>
        <v>0</v>
      </c>
      <c r="E39" s="23">
        <v>0</v>
      </c>
      <c r="F39" s="24" t="s">
        <v>14</v>
      </c>
    </row>
    <row r="40" spans="1:6" s="18" customFormat="1" ht="37.5" hidden="1" customHeight="1">
      <c r="A40" s="34" t="s">
        <v>50</v>
      </c>
      <c r="B40" s="37" t="s">
        <v>51</v>
      </c>
      <c r="C40" s="36"/>
      <c r="D40" s="23">
        <f t="shared" si="0"/>
        <v>0</v>
      </c>
      <c r="E40" s="23"/>
      <c r="F40" s="24" t="s">
        <v>14</v>
      </c>
    </row>
    <row r="41" spans="1:6" s="4" customFormat="1" ht="28.9" hidden="1" customHeight="1">
      <c r="A41" s="34" t="s">
        <v>52</v>
      </c>
      <c r="B41" s="37" t="s">
        <v>53</v>
      </c>
      <c r="C41" s="36"/>
      <c r="D41" s="23">
        <f t="shared" si="0"/>
        <v>0</v>
      </c>
      <c r="E41" s="23">
        <v>0</v>
      </c>
      <c r="F41" s="24" t="s">
        <v>14</v>
      </c>
    </row>
    <row r="42" spans="1:6" s="18" customFormat="1" ht="39" hidden="1" customHeight="1">
      <c r="A42" s="34" t="s">
        <v>54</v>
      </c>
      <c r="B42" s="37" t="s">
        <v>55</v>
      </c>
      <c r="C42" s="36"/>
      <c r="D42" s="23">
        <f t="shared" si="0"/>
        <v>0</v>
      </c>
      <c r="E42" s="23"/>
      <c r="F42" s="24" t="s">
        <v>14</v>
      </c>
    </row>
    <row r="43" spans="1:6" ht="42" hidden="1" customHeight="1">
      <c r="A43" s="34" t="s">
        <v>56</v>
      </c>
      <c r="B43" s="37" t="s">
        <v>57</v>
      </c>
      <c r="C43" s="36"/>
      <c r="D43" s="23">
        <f t="shared" si="0"/>
        <v>0</v>
      </c>
      <c r="E43" s="23"/>
      <c r="F43" s="24" t="s">
        <v>14</v>
      </c>
    </row>
    <row r="44" spans="1:6" ht="28.9" hidden="1" customHeight="1">
      <c r="A44" s="34" t="s">
        <v>58</v>
      </c>
      <c r="B44" s="37" t="s">
        <v>59</v>
      </c>
      <c r="C44" s="36"/>
      <c r="D44" s="23">
        <f t="shared" si="0"/>
        <v>0</v>
      </c>
      <c r="E44" s="23"/>
      <c r="F44" s="24"/>
    </row>
    <row r="45" spans="1:6" ht="40.5" hidden="1">
      <c r="A45" s="34" t="s">
        <v>60</v>
      </c>
      <c r="B45" s="37" t="s">
        <v>61</v>
      </c>
      <c r="C45" s="36"/>
      <c r="D45" s="23">
        <f t="shared" si="0"/>
        <v>0</v>
      </c>
      <c r="E45" s="23"/>
      <c r="F45" s="24"/>
    </row>
    <row r="46" spans="1:6" s="18" customFormat="1" ht="28.9" hidden="1" customHeight="1">
      <c r="A46" s="25">
        <v>1150</v>
      </c>
      <c r="B46" s="32" t="s">
        <v>62</v>
      </c>
      <c r="C46" s="27">
        <v>7146</v>
      </c>
      <c r="D46" s="28">
        <f>+E46</f>
        <v>0</v>
      </c>
      <c r="E46" s="28">
        <f>+E48</f>
        <v>0</v>
      </c>
      <c r="F46" s="29" t="s">
        <v>14</v>
      </c>
    </row>
    <row r="47" spans="1:6" s="18" customFormat="1" ht="28.9" hidden="1" customHeight="1">
      <c r="A47" s="20"/>
      <c r="B47" s="30" t="s">
        <v>16</v>
      </c>
      <c r="C47" s="31"/>
      <c r="D47" s="23"/>
      <c r="E47" s="23"/>
      <c r="F47" s="24"/>
    </row>
    <row r="48" spans="1:6" s="18" customFormat="1" ht="28.9" hidden="1" customHeight="1">
      <c r="A48" s="34" t="s">
        <v>63</v>
      </c>
      <c r="B48" s="35" t="s">
        <v>64</v>
      </c>
      <c r="C48" s="36"/>
      <c r="D48" s="23">
        <f>+E48</f>
        <v>0</v>
      </c>
      <c r="E48" s="23">
        <f>+E51+E52</f>
        <v>0</v>
      </c>
      <c r="F48" s="24" t="s">
        <v>14</v>
      </c>
    </row>
    <row r="49" spans="1:6" s="4" customFormat="1" ht="28.9" hidden="1" customHeight="1">
      <c r="A49" s="34"/>
      <c r="B49" s="35" t="s">
        <v>65</v>
      </c>
      <c r="C49" s="31"/>
      <c r="D49" s="23"/>
      <c r="E49" s="23"/>
      <c r="F49" s="24"/>
    </row>
    <row r="50" spans="1:6" s="18" customFormat="1" ht="28.9" hidden="1" customHeight="1">
      <c r="A50" s="34"/>
      <c r="B50" s="35" t="s">
        <v>16</v>
      </c>
      <c r="C50" s="31"/>
      <c r="D50" s="23"/>
      <c r="E50" s="23"/>
      <c r="F50" s="24"/>
    </row>
    <row r="51" spans="1:6" ht="94.5" hidden="1">
      <c r="A51" s="34" t="s">
        <v>66</v>
      </c>
      <c r="B51" s="37" t="s">
        <v>67</v>
      </c>
      <c r="C51" s="36"/>
      <c r="D51" s="23">
        <f>+E51</f>
        <v>0</v>
      </c>
      <c r="E51" s="23"/>
      <c r="F51" s="24" t="s">
        <v>14</v>
      </c>
    </row>
    <row r="52" spans="1:6" s="18" customFormat="1" ht="28.9" hidden="1" customHeight="1">
      <c r="A52" s="20" t="s">
        <v>68</v>
      </c>
      <c r="B52" s="40" t="s">
        <v>69</v>
      </c>
      <c r="C52" s="36"/>
      <c r="D52" s="23"/>
      <c r="E52" s="23"/>
      <c r="F52" s="24" t="s">
        <v>14</v>
      </c>
    </row>
    <row r="53" spans="1:6" s="18" customFormat="1" ht="28.9" hidden="1" customHeight="1">
      <c r="A53" s="25">
        <v>1160</v>
      </c>
      <c r="B53" s="32" t="s">
        <v>70</v>
      </c>
      <c r="C53" s="27">
        <v>7161</v>
      </c>
      <c r="D53" s="28"/>
      <c r="E53" s="28"/>
      <c r="F53" s="29" t="s">
        <v>14</v>
      </c>
    </row>
    <row r="54" spans="1:6" s="18" customFormat="1" ht="28.9" hidden="1" customHeight="1">
      <c r="A54" s="34"/>
      <c r="B54" s="35" t="s">
        <v>71</v>
      </c>
      <c r="C54" s="31"/>
      <c r="D54" s="23"/>
      <c r="E54" s="23"/>
      <c r="F54" s="24"/>
    </row>
    <row r="55" spans="1:6" s="18" customFormat="1" ht="28.9" hidden="1" customHeight="1">
      <c r="A55" s="20"/>
      <c r="B55" s="35" t="s">
        <v>16</v>
      </c>
      <c r="C55" s="31"/>
      <c r="D55" s="23"/>
      <c r="E55" s="23"/>
      <c r="F55" s="24"/>
    </row>
    <row r="56" spans="1:6" s="4" customFormat="1" ht="28.9" hidden="1" customHeight="1">
      <c r="A56" s="34" t="s">
        <v>72</v>
      </c>
      <c r="B56" s="35" t="s">
        <v>73</v>
      </c>
      <c r="C56" s="36"/>
      <c r="D56" s="23"/>
      <c r="E56" s="23"/>
      <c r="F56" s="24" t="s">
        <v>14</v>
      </c>
    </row>
    <row r="57" spans="1:6" s="18" customFormat="1" ht="28.9" hidden="1" customHeight="1">
      <c r="A57" s="34"/>
      <c r="B57" s="35" t="s">
        <v>74</v>
      </c>
      <c r="C57" s="31"/>
      <c r="D57" s="23"/>
      <c r="E57" s="23"/>
      <c r="F57" s="24"/>
    </row>
    <row r="58" spans="1:6" s="4" customFormat="1" ht="28.9" hidden="1" customHeight="1">
      <c r="A58" s="41" t="s">
        <v>75</v>
      </c>
      <c r="B58" s="37" t="s">
        <v>76</v>
      </c>
      <c r="C58" s="36"/>
      <c r="D58" s="23"/>
      <c r="E58" s="23"/>
      <c r="F58" s="24" t="s">
        <v>14</v>
      </c>
    </row>
    <row r="59" spans="1:6" s="18" customFormat="1" ht="28.9" hidden="1" customHeight="1">
      <c r="A59" s="41" t="s">
        <v>77</v>
      </c>
      <c r="B59" s="37" t="s">
        <v>78</v>
      </c>
      <c r="C59" s="36"/>
      <c r="D59" s="23"/>
      <c r="E59" s="23"/>
      <c r="F59" s="24" t="s">
        <v>14</v>
      </c>
    </row>
    <row r="60" spans="1:6" ht="28.9" hidden="1" customHeight="1">
      <c r="A60" s="41" t="s">
        <v>79</v>
      </c>
      <c r="B60" s="37" t="s">
        <v>80</v>
      </c>
      <c r="C60" s="36"/>
      <c r="D60" s="23"/>
      <c r="E60" s="23"/>
      <c r="F60" s="24" t="s">
        <v>14</v>
      </c>
    </row>
    <row r="61" spans="1:6" s="4" customFormat="1" ht="28.9" hidden="1" customHeight="1">
      <c r="A61" s="41" t="s">
        <v>81</v>
      </c>
      <c r="B61" s="35" t="s">
        <v>82</v>
      </c>
      <c r="C61" s="36"/>
      <c r="D61" s="23"/>
      <c r="E61" s="23"/>
      <c r="F61" s="24" t="s">
        <v>14</v>
      </c>
    </row>
    <row r="62" spans="1:6" s="4" customFormat="1" ht="28.9" customHeight="1">
      <c r="A62" s="25">
        <v>1200</v>
      </c>
      <c r="B62" s="26" t="s">
        <v>83</v>
      </c>
      <c r="C62" s="27">
        <v>7300</v>
      </c>
      <c r="D62" s="28">
        <f>+E62+F62</f>
        <v>424466</v>
      </c>
      <c r="E62" s="28"/>
      <c r="F62" s="29">
        <f>+F89</f>
        <v>424466</v>
      </c>
    </row>
    <row r="63" spans="1:6" ht="28.9" hidden="1" customHeight="1">
      <c r="A63" s="20"/>
      <c r="B63" s="30" t="s">
        <v>84</v>
      </c>
      <c r="C63" s="31"/>
      <c r="D63" s="23"/>
      <c r="E63" s="23"/>
      <c r="F63" s="24"/>
    </row>
    <row r="64" spans="1:6" s="4" customFormat="1" ht="28.9" hidden="1" customHeight="1">
      <c r="A64" s="20"/>
      <c r="B64" s="30" t="s">
        <v>16</v>
      </c>
      <c r="C64" s="31"/>
      <c r="D64" s="23"/>
      <c r="E64" s="23"/>
      <c r="F64" s="24"/>
    </row>
    <row r="65" spans="1:6" ht="28.9" hidden="1" customHeight="1">
      <c r="A65" s="25">
        <v>1210</v>
      </c>
      <c r="B65" s="32" t="s">
        <v>85</v>
      </c>
      <c r="C65" s="27">
        <v>7311</v>
      </c>
      <c r="D65" s="28"/>
      <c r="E65" s="28"/>
      <c r="F65" s="29" t="s">
        <v>14</v>
      </c>
    </row>
    <row r="66" spans="1:6" s="4" customFormat="1" ht="28.9" hidden="1" customHeight="1">
      <c r="A66" s="20"/>
      <c r="B66" s="30" t="s">
        <v>16</v>
      </c>
      <c r="C66" s="31"/>
      <c r="D66" s="23"/>
      <c r="E66" s="23"/>
      <c r="F66" s="24"/>
    </row>
    <row r="67" spans="1:6" ht="28.9" hidden="1" customHeight="1">
      <c r="A67" s="34" t="s">
        <v>86</v>
      </c>
      <c r="B67" s="35" t="s">
        <v>87</v>
      </c>
      <c r="C67" s="42"/>
      <c r="D67" s="23"/>
      <c r="E67" s="23"/>
      <c r="F67" s="24" t="s">
        <v>14</v>
      </c>
    </row>
    <row r="68" spans="1:6" s="4" customFormat="1" ht="28.9" hidden="1" customHeight="1">
      <c r="A68" s="43" t="s">
        <v>88</v>
      </c>
      <c r="B68" s="32" t="s">
        <v>89</v>
      </c>
      <c r="C68" s="44">
        <v>7312</v>
      </c>
      <c r="D68" s="28"/>
      <c r="E68" s="28" t="s">
        <v>14</v>
      </c>
      <c r="F68" s="24"/>
    </row>
    <row r="69" spans="1:6" s="18" customFormat="1" ht="28.9" hidden="1" customHeight="1">
      <c r="A69" s="43"/>
      <c r="B69" s="30" t="s">
        <v>16</v>
      </c>
      <c r="C69" s="27"/>
      <c r="D69" s="45"/>
      <c r="E69" s="45"/>
      <c r="F69" s="29"/>
    </row>
    <row r="70" spans="1:6" ht="28.9" hidden="1" customHeight="1">
      <c r="A70" s="20" t="s">
        <v>90</v>
      </c>
      <c r="B70" s="35" t="s">
        <v>91</v>
      </c>
      <c r="C70" s="42"/>
      <c r="D70" s="23"/>
      <c r="E70" s="23" t="s">
        <v>14</v>
      </c>
      <c r="F70" s="24"/>
    </row>
    <row r="71" spans="1:6" s="18" customFormat="1" ht="28.9" hidden="1" customHeight="1">
      <c r="A71" s="43" t="s">
        <v>92</v>
      </c>
      <c r="B71" s="32" t="s">
        <v>93</v>
      </c>
      <c r="C71" s="44">
        <v>7321</v>
      </c>
      <c r="D71" s="28"/>
      <c r="E71" s="28"/>
      <c r="F71" s="29" t="s">
        <v>14</v>
      </c>
    </row>
    <row r="72" spans="1:6" ht="28.9" hidden="1" customHeight="1">
      <c r="A72" s="43"/>
      <c r="B72" s="30" t="s">
        <v>16</v>
      </c>
      <c r="C72" s="27"/>
      <c r="D72" s="45"/>
      <c r="E72" s="45"/>
      <c r="F72" s="29"/>
    </row>
    <row r="73" spans="1:6" ht="28.9" hidden="1" customHeight="1">
      <c r="A73" s="34" t="s">
        <v>94</v>
      </c>
      <c r="B73" s="35" t="s">
        <v>95</v>
      </c>
      <c r="C73" s="42"/>
      <c r="D73" s="23"/>
      <c r="E73" s="23"/>
      <c r="F73" s="24" t="s">
        <v>14</v>
      </c>
    </row>
    <row r="74" spans="1:6" ht="28.9" hidden="1" customHeight="1">
      <c r="A74" s="43" t="s">
        <v>96</v>
      </c>
      <c r="B74" s="32" t="s">
        <v>97</v>
      </c>
      <c r="C74" s="44">
        <v>7322</v>
      </c>
      <c r="D74" s="28"/>
      <c r="E74" s="28" t="s">
        <v>14</v>
      </c>
      <c r="F74" s="24"/>
    </row>
    <row r="75" spans="1:6" ht="28.9" hidden="1" customHeight="1">
      <c r="A75" s="43"/>
      <c r="B75" s="30" t="s">
        <v>16</v>
      </c>
      <c r="C75" s="27"/>
      <c r="D75" s="45"/>
      <c r="E75" s="45"/>
      <c r="F75" s="29"/>
    </row>
    <row r="76" spans="1:6" ht="8.25" hidden="1" customHeight="1">
      <c r="A76" s="34" t="s">
        <v>98</v>
      </c>
      <c r="B76" s="35" t="s">
        <v>99</v>
      </c>
      <c r="C76" s="42"/>
      <c r="D76" s="23"/>
      <c r="E76" s="23" t="s">
        <v>14</v>
      </c>
      <c r="F76" s="24"/>
    </row>
    <row r="77" spans="1:6" ht="42.75" hidden="1">
      <c r="A77" s="25">
        <v>1250</v>
      </c>
      <c r="B77" s="32" t="s">
        <v>100</v>
      </c>
      <c r="C77" s="27">
        <v>7331</v>
      </c>
      <c r="D77" s="28">
        <f>+E77</f>
        <v>0</v>
      </c>
      <c r="E77" s="28">
        <f>+E80+E81+E85+E86</f>
        <v>0</v>
      </c>
      <c r="F77" s="29" t="s">
        <v>14</v>
      </c>
    </row>
    <row r="78" spans="1:6" hidden="1">
      <c r="A78" s="20"/>
      <c r="B78" s="30" t="s">
        <v>101</v>
      </c>
      <c r="C78" s="31"/>
      <c r="D78" s="23"/>
      <c r="E78" s="23"/>
      <c r="F78" s="24"/>
    </row>
    <row r="79" spans="1:6" ht="28.9" hidden="1" customHeight="1">
      <c r="A79" s="20"/>
      <c r="B79" s="30" t="s">
        <v>31</v>
      </c>
      <c r="C79" s="31"/>
      <c r="D79" s="23"/>
      <c r="E79" s="23"/>
      <c r="F79" s="24"/>
    </row>
    <row r="80" spans="1:6" ht="40.5" hidden="1">
      <c r="A80" s="34" t="s">
        <v>102</v>
      </c>
      <c r="B80" s="35" t="s">
        <v>103</v>
      </c>
      <c r="C80" s="36"/>
      <c r="D80" s="23">
        <f>+E80</f>
        <v>0</v>
      </c>
      <c r="E80" s="23"/>
      <c r="F80" s="24" t="s">
        <v>14</v>
      </c>
    </row>
    <row r="81" spans="1:6" s="4" customFormat="1" ht="28.9" hidden="1" customHeight="1">
      <c r="A81" s="34" t="s">
        <v>104</v>
      </c>
      <c r="B81" s="35" t="s">
        <v>105</v>
      </c>
      <c r="C81" s="42"/>
      <c r="D81" s="23"/>
      <c r="E81" s="23"/>
      <c r="F81" s="24" t="s">
        <v>14</v>
      </c>
    </row>
    <row r="82" spans="1:6" s="18" customFormat="1" ht="28.9" hidden="1" customHeight="1">
      <c r="A82" s="34"/>
      <c r="B82" s="40" t="s">
        <v>16</v>
      </c>
      <c r="C82" s="42"/>
      <c r="D82" s="23"/>
      <c r="E82" s="23"/>
      <c r="F82" s="24"/>
    </row>
    <row r="83" spans="1:6" ht="46.5" hidden="1" customHeight="1">
      <c r="A83" s="34" t="s">
        <v>106</v>
      </c>
      <c r="B83" s="39" t="s">
        <v>107</v>
      </c>
      <c r="C83" s="36"/>
      <c r="D83" s="23"/>
      <c r="E83" s="23"/>
      <c r="F83" s="24" t="s">
        <v>14</v>
      </c>
    </row>
    <row r="84" spans="1:6" ht="33.75" hidden="1" customHeight="1">
      <c r="A84" s="34" t="s">
        <v>108</v>
      </c>
      <c r="B84" s="39" t="s">
        <v>109</v>
      </c>
      <c r="C84" s="36"/>
      <c r="D84" s="23"/>
      <c r="E84" s="23"/>
      <c r="F84" s="24" t="s">
        <v>14</v>
      </c>
    </row>
    <row r="85" spans="1:6" ht="44.25" hidden="1" customHeight="1">
      <c r="A85" s="34" t="s">
        <v>110</v>
      </c>
      <c r="B85" s="35" t="s">
        <v>111</v>
      </c>
      <c r="C85" s="42"/>
      <c r="D85" s="23">
        <f>+E85</f>
        <v>0</v>
      </c>
      <c r="E85" s="23"/>
      <c r="F85" s="24" t="s">
        <v>14</v>
      </c>
    </row>
    <row r="86" spans="1:6" s="4" customFormat="1" ht="46.5" hidden="1" customHeight="1">
      <c r="A86" s="34" t="s">
        <v>112</v>
      </c>
      <c r="B86" s="35" t="s">
        <v>113</v>
      </c>
      <c r="C86" s="42"/>
      <c r="D86" s="23"/>
      <c r="E86" s="23"/>
      <c r="F86" s="24" t="s">
        <v>14</v>
      </c>
    </row>
    <row r="87" spans="1:6" s="18" customFormat="1" ht="28.9" hidden="1" customHeight="1">
      <c r="A87" s="20"/>
      <c r="B87" s="30" t="s">
        <v>31</v>
      </c>
      <c r="C87" s="31"/>
      <c r="D87" s="23"/>
      <c r="E87" s="23"/>
      <c r="F87" s="24"/>
    </row>
    <row r="88" spans="1:6" s="4" customFormat="1" ht="42.75" hidden="1" customHeight="1">
      <c r="A88" s="34" t="s">
        <v>114</v>
      </c>
      <c r="B88" s="39" t="s">
        <v>115</v>
      </c>
      <c r="C88" s="42"/>
      <c r="D88" s="23"/>
      <c r="E88" s="23"/>
      <c r="F88" s="24" t="s">
        <v>14</v>
      </c>
    </row>
    <row r="89" spans="1:6" s="18" customFormat="1" ht="47.25" customHeight="1">
      <c r="A89" s="25">
        <v>1260</v>
      </c>
      <c r="B89" s="32" t="s">
        <v>116</v>
      </c>
      <c r="C89" s="27">
        <v>7332</v>
      </c>
      <c r="D89" s="28">
        <f>+F89</f>
        <v>424466</v>
      </c>
      <c r="E89" s="28" t="s">
        <v>14</v>
      </c>
      <c r="F89" s="29">
        <f>+F92</f>
        <v>424466</v>
      </c>
    </row>
    <row r="90" spans="1:6" ht="28.9" customHeight="1">
      <c r="A90" s="20"/>
      <c r="B90" s="30" t="s">
        <v>117</v>
      </c>
      <c r="C90" s="31"/>
      <c r="D90" s="23"/>
      <c r="E90" s="23"/>
      <c r="F90" s="24"/>
    </row>
    <row r="91" spans="1:6" s="4" customFormat="1" ht="28.9" customHeight="1">
      <c r="A91" s="20"/>
      <c r="B91" s="30" t="s">
        <v>16</v>
      </c>
      <c r="C91" s="31"/>
      <c r="D91" s="23"/>
      <c r="E91" s="23"/>
      <c r="F91" s="24"/>
    </row>
    <row r="92" spans="1:6" s="18" customFormat="1" ht="38.25" customHeight="1">
      <c r="A92" s="34" t="s">
        <v>118</v>
      </c>
      <c r="B92" s="35" t="s">
        <v>119</v>
      </c>
      <c r="C92" s="42"/>
      <c r="D92" s="23">
        <f>+F92</f>
        <v>424466</v>
      </c>
      <c r="E92" s="23" t="s">
        <v>14</v>
      </c>
      <c r="F92" s="46">
        <f>24466+400000</f>
        <v>424466</v>
      </c>
    </row>
    <row r="93" spans="1:6" ht="39.75" hidden="1" customHeight="1">
      <c r="A93" s="34" t="s">
        <v>120</v>
      </c>
      <c r="B93" s="35" t="s">
        <v>121</v>
      </c>
      <c r="C93" s="42"/>
      <c r="D93" s="23"/>
      <c r="E93" s="23" t="s">
        <v>14</v>
      </c>
      <c r="F93" s="24"/>
    </row>
    <row r="94" spans="1:6" s="4" customFormat="1" ht="28.9" hidden="1" customHeight="1">
      <c r="A94" s="20"/>
      <c r="B94" s="30" t="s">
        <v>31</v>
      </c>
      <c r="C94" s="31"/>
      <c r="D94" s="23"/>
      <c r="E94" s="23"/>
      <c r="F94" s="24"/>
    </row>
    <row r="95" spans="1:6" s="18" customFormat="1" ht="28.9" hidden="1" customHeight="1">
      <c r="A95" s="34" t="s">
        <v>122</v>
      </c>
      <c r="B95" s="39" t="s">
        <v>115</v>
      </c>
      <c r="C95" s="42"/>
      <c r="D95" s="23"/>
      <c r="E95" s="23" t="s">
        <v>14</v>
      </c>
      <c r="F95" s="24"/>
    </row>
    <row r="96" spans="1:6" ht="28.9" hidden="1" customHeight="1">
      <c r="A96" s="25">
        <v>1300</v>
      </c>
      <c r="B96" s="32" t="s">
        <v>123</v>
      </c>
      <c r="C96" s="27">
        <v>7400</v>
      </c>
      <c r="D96" s="28">
        <f>+E96+F96</f>
        <v>0</v>
      </c>
      <c r="E96" s="28">
        <f>+E105+E112+E118+E125+E140</f>
        <v>0</v>
      </c>
      <c r="F96" s="29"/>
    </row>
    <row r="97" spans="1:6" ht="28.9" hidden="1" customHeight="1">
      <c r="A97" s="20"/>
      <c r="B97" s="30" t="s">
        <v>124</v>
      </c>
      <c r="C97" s="31"/>
      <c r="D97" s="23"/>
      <c r="E97" s="23"/>
      <c r="F97" s="24"/>
    </row>
    <row r="98" spans="1:6" ht="28.9" hidden="1" customHeight="1">
      <c r="A98" s="20"/>
      <c r="B98" s="30" t="s">
        <v>16</v>
      </c>
      <c r="C98" s="31"/>
      <c r="D98" s="23"/>
      <c r="E98" s="23"/>
      <c r="F98" s="24"/>
    </row>
    <row r="99" spans="1:6" ht="28.9" hidden="1" customHeight="1">
      <c r="A99" s="25">
        <v>1310</v>
      </c>
      <c r="B99" s="32" t="s">
        <v>125</v>
      </c>
      <c r="C99" s="27">
        <v>7411</v>
      </c>
      <c r="D99" s="28"/>
      <c r="E99" s="28" t="s">
        <v>14</v>
      </c>
      <c r="F99" s="29"/>
    </row>
    <row r="100" spans="1:6" s="4" customFormat="1" ht="28.9" hidden="1" customHeight="1">
      <c r="A100" s="20"/>
      <c r="B100" s="30" t="s">
        <v>16</v>
      </c>
      <c r="C100" s="31"/>
      <c r="D100" s="23"/>
      <c r="E100" s="23"/>
      <c r="F100" s="24"/>
    </row>
    <row r="101" spans="1:6" s="18" customFormat="1" ht="28.9" hidden="1" customHeight="1">
      <c r="A101" s="34" t="s">
        <v>126</v>
      </c>
      <c r="B101" s="35" t="s">
        <v>127</v>
      </c>
      <c r="C101" s="42"/>
      <c r="D101" s="23"/>
      <c r="E101" s="23" t="s">
        <v>14</v>
      </c>
      <c r="F101" s="24"/>
    </row>
    <row r="102" spans="1:6" ht="28.9" hidden="1" customHeight="1">
      <c r="A102" s="25">
        <v>1320</v>
      </c>
      <c r="B102" s="32" t="s">
        <v>128</v>
      </c>
      <c r="C102" s="27">
        <v>7412</v>
      </c>
      <c r="D102" s="28"/>
      <c r="E102" s="28"/>
      <c r="F102" s="29" t="s">
        <v>14</v>
      </c>
    </row>
    <row r="103" spans="1:6" s="4" customFormat="1" ht="28.9" hidden="1" customHeight="1">
      <c r="A103" s="20"/>
      <c r="B103" s="30" t="s">
        <v>16</v>
      </c>
      <c r="C103" s="31"/>
      <c r="D103" s="23"/>
      <c r="E103" s="23"/>
      <c r="F103" s="24"/>
    </row>
    <row r="104" spans="1:6" s="18" customFormat="1" ht="28.9" hidden="1" customHeight="1">
      <c r="A104" s="34" t="s">
        <v>129</v>
      </c>
      <c r="B104" s="35" t="s">
        <v>130</v>
      </c>
      <c r="C104" s="42"/>
      <c r="D104" s="23"/>
      <c r="E104" s="23"/>
      <c r="F104" s="24" t="s">
        <v>14</v>
      </c>
    </row>
    <row r="105" spans="1:6" s="4" customFormat="1" ht="28.9" hidden="1" customHeight="1">
      <c r="A105" s="25">
        <v>1330</v>
      </c>
      <c r="B105" s="32" t="s">
        <v>131</v>
      </c>
      <c r="C105" s="27">
        <v>7415</v>
      </c>
      <c r="D105" s="28">
        <f>+E105</f>
        <v>0</v>
      </c>
      <c r="E105" s="28">
        <f>+E108+E110+E111</f>
        <v>0</v>
      </c>
      <c r="F105" s="29" t="s">
        <v>14</v>
      </c>
    </row>
    <row r="106" spans="1:6" ht="28.9" hidden="1" customHeight="1">
      <c r="A106" s="20"/>
      <c r="B106" s="30" t="s">
        <v>132</v>
      </c>
      <c r="C106" s="31"/>
      <c r="D106" s="23"/>
      <c r="E106" s="23"/>
      <c r="F106" s="24"/>
    </row>
    <row r="107" spans="1:6" s="4" customFormat="1" ht="28.9" hidden="1" customHeight="1">
      <c r="A107" s="20"/>
      <c r="B107" s="30" t="s">
        <v>16</v>
      </c>
      <c r="C107" s="31"/>
      <c r="D107" s="23"/>
      <c r="E107" s="23"/>
      <c r="F107" s="24"/>
    </row>
    <row r="108" spans="1:6" ht="28.9" hidden="1" customHeight="1">
      <c r="A108" s="34" t="s">
        <v>133</v>
      </c>
      <c r="B108" s="35" t="s">
        <v>134</v>
      </c>
      <c r="C108" s="42"/>
      <c r="D108" s="23">
        <f>+E108</f>
        <v>0</v>
      </c>
      <c r="E108" s="23"/>
      <c r="F108" s="24" t="s">
        <v>14</v>
      </c>
    </row>
    <row r="109" spans="1:6" s="4" customFormat="1" ht="28.9" hidden="1" customHeight="1">
      <c r="A109" s="34" t="s">
        <v>135</v>
      </c>
      <c r="B109" s="35" t="s">
        <v>136</v>
      </c>
      <c r="C109" s="42"/>
      <c r="D109" s="23">
        <f>+E109</f>
        <v>0</v>
      </c>
      <c r="E109" s="23"/>
      <c r="F109" s="24" t="s">
        <v>14</v>
      </c>
    </row>
    <row r="110" spans="1:6" s="18" customFormat="1" ht="54" hidden="1">
      <c r="A110" s="34" t="s">
        <v>137</v>
      </c>
      <c r="B110" s="35" t="s">
        <v>138</v>
      </c>
      <c r="C110" s="42"/>
      <c r="D110" s="23">
        <f>+E110</f>
        <v>0</v>
      </c>
      <c r="E110" s="23"/>
      <c r="F110" s="24" t="s">
        <v>14</v>
      </c>
    </row>
    <row r="111" spans="1:6" ht="28.9" hidden="1" customHeight="1">
      <c r="A111" s="20" t="s">
        <v>139</v>
      </c>
      <c r="B111" s="35" t="s">
        <v>140</v>
      </c>
      <c r="C111" s="42"/>
      <c r="D111" s="23">
        <f>+E111</f>
        <v>0</v>
      </c>
      <c r="E111" s="23"/>
      <c r="F111" s="24" t="s">
        <v>14</v>
      </c>
    </row>
    <row r="112" spans="1:6" s="4" customFormat="1" ht="28.9" hidden="1" customHeight="1">
      <c r="A112" s="25">
        <v>1340</v>
      </c>
      <c r="B112" s="32" t="s">
        <v>141</v>
      </c>
      <c r="C112" s="27">
        <v>7421</v>
      </c>
      <c r="D112" s="28">
        <f>+E112</f>
        <v>0</v>
      </c>
      <c r="E112" s="28">
        <f>+E116+E117</f>
        <v>0</v>
      </c>
      <c r="F112" s="29" t="s">
        <v>14</v>
      </c>
    </row>
    <row r="113" spans="1:6" s="4" customFormat="1" ht="28.9" hidden="1" customHeight="1">
      <c r="A113" s="20"/>
      <c r="B113" s="30" t="s">
        <v>142</v>
      </c>
      <c r="C113" s="31"/>
      <c r="D113" s="23"/>
      <c r="E113" s="23"/>
      <c r="F113" s="24"/>
    </row>
    <row r="114" spans="1:6" s="18" customFormat="1" ht="28.9" hidden="1" customHeight="1">
      <c r="A114" s="20"/>
      <c r="B114" s="30" t="s">
        <v>16</v>
      </c>
      <c r="C114" s="31"/>
      <c r="D114" s="23"/>
      <c r="E114" s="23"/>
      <c r="F114" s="24"/>
    </row>
    <row r="115" spans="1:6" ht="28.9" hidden="1" customHeight="1">
      <c r="A115" s="34" t="s">
        <v>143</v>
      </c>
      <c r="B115" s="35" t="s">
        <v>144</v>
      </c>
      <c r="C115" s="42"/>
      <c r="D115" s="23"/>
      <c r="E115" s="23"/>
      <c r="F115" s="24" t="s">
        <v>14</v>
      </c>
    </row>
    <row r="116" spans="1:6" ht="54" hidden="1">
      <c r="A116" s="34" t="s">
        <v>145</v>
      </c>
      <c r="B116" s="35" t="s">
        <v>146</v>
      </c>
      <c r="C116" s="36"/>
      <c r="D116" s="23">
        <f>+E116</f>
        <v>0</v>
      </c>
      <c r="E116" s="47"/>
      <c r="F116" s="24" t="s">
        <v>14</v>
      </c>
    </row>
    <row r="117" spans="1:6" s="4" customFormat="1" ht="84" hidden="1" customHeight="1">
      <c r="A117" s="34" t="s">
        <v>147</v>
      </c>
      <c r="B117" s="35" t="s">
        <v>148</v>
      </c>
      <c r="C117" s="36"/>
      <c r="D117" s="23">
        <f>+E117</f>
        <v>0</v>
      </c>
      <c r="E117" s="23"/>
      <c r="F117" s="24" t="s">
        <v>14</v>
      </c>
    </row>
    <row r="118" spans="1:6" s="4" customFormat="1" ht="28.9" hidden="1" customHeight="1">
      <c r="A118" s="25">
        <v>1350</v>
      </c>
      <c r="B118" s="32" t="s">
        <v>149</v>
      </c>
      <c r="C118" s="27">
        <v>7422</v>
      </c>
      <c r="D118" s="28">
        <f>+E118</f>
        <v>0</v>
      </c>
      <c r="E118" s="28">
        <f>+E124+E121</f>
        <v>0</v>
      </c>
      <c r="F118" s="29" t="s">
        <v>14</v>
      </c>
    </row>
    <row r="119" spans="1:6" s="18" customFormat="1" ht="28.9" hidden="1" customHeight="1">
      <c r="A119" s="20"/>
      <c r="B119" s="30" t="s">
        <v>150</v>
      </c>
      <c r="C119" s="31"/>
      <c r="D119" s="23"/>
      <c r="E119" s="23"/>
      <c r="F119" s="24"/>
    </row>
    <row r="120" spans="1:6" ht="28.9" hidden="1" customHeight="1">
      <c r="A120" s="20"/>
      <c r="B120" s="30" t="s">
        <v>16</v>
      </c>
      <c r="C120" s="31"/>
      <c r="D120" s="23"/>
      <c r="E120" s="23"/>
      <c r="F120" s="24"/>
    </row>
    <row r="121" spans="1:6" s="4" customFormat="1" ht="28.9" hidden="1" customHeight="1">
      <c r="A121" s="34" t="s">
        <v>151</v>
      </c>
      <c r="B121" s="35" t="s">
        <v>152</v>
      </c>
      <c r="C121" s="32"/>
      <c r="D121" s="28">
        <f>+E121</f>
        <v>0</v>
      </c>
      <c r="E121" s="28">
        <f>+E122+E123</f>
        <v>0</v>
      </c>
      <c r="F121" s="24" t="s">
        <v>14</v>
      </c>
    </row>
    <row r="122" spans="1:6" s="4" customFormat="1" ht="54" hidden="1">
      <c r="A122" s="34" t="s">
        <v>153</v>
      </c>
      <c r="B122" s="35" t="s">
        <v>154</v>
      </c>
      <c r="C122" s="32"/>
      <c r="D122" s="23">
        <f>+E122</f>
        <v>0</v>
      </c>
      <c r="E122" s="23"/>
      <c r="F122" s="24" t="s">
        <v>14</v>
      </c>
    </row>
    <row r="123" spans="1:6" s="4" customFormat="1" ht="28.9" hidden="1" customHeight="1">
      <c r="A123" s="34" t="s">
        <v>155</v>
      </c>
      <c r="B123" s="35" t="s">
        <v>156</v>
      </c>
      <c r="C123" s="32"/>
      <c r="D123" s="23">
        <f>+E123</f>
        <v>0</v>
      </c>
      <c r="E123" s="23"/>
      <c r="F123" s="24" t="s">
        <v>14</v>
      </c>
    </row>
    <row r="124" spans="1:6" ht="40.5" hidden="1">
      <c r="A124" s="34" t="s">
        <v>157</v>
      </c>
      <c r="B124" s="35" t="s">
        <v>158</v>
      </c>
      <c r="C124" s="36"/>
      <c r="D124" s="23">
        <f>+E124</f>
        <v>0</v>
      </c>
      <c r="E124" s="23"/>
      <c r="F124" s="24" t="s">
        <v>14</v>
      </c>
    </row>
    <row r="125" spans="1:6" ht="28.9" hidden="1" customHeight="1">
      <c r="A125" s="25">
        <v>1360</v>
      </c>
      <c r="B125" s="32" t="s">
        <v>159</v>
      </c>
      <c r="C125" s="27">
        <v>7431</v>
      </c>
      <c r="D125" s="28">
        <f>+E125</f>
        <v>0</v>
      </c>
      <c r="E125" s="28">
        <f>+E128</f>
        <v>0</v>
      </c>
      <c r="F125" s="29" t="s">
        <v>14</v>
      </c>
    </row>
    <row r="126" spans="1:6" ht="28.9" hidden="1" customHeight="1">
      <c r="A126" s="20"/>
      <c r="B126" s="30" t="s">
        <v>160</v>
      </c>
      <c r="C126" s="31"/>
      <c r="D126" s="23"/>
      <c r="E126" s="23"/>
      <c r="F126" s="24"/>
    </row>
    <row r="127" spans="1:6" ht="28.9" hidden="1" customHeight="1">
      <c r="A127" s="20"/>
      <c r="B127" s="30" t="s">
        <v>16</v>
      </c>
      <c r="C127" s="31"/>
      <c r="D127" s="23"/>
      <c r="E127" s="23"/>
      <c r="F127" s="24"/>
    </row>
    <row r="128" spans="1:6" ht="54" hidden="1">
      <c r="A128" s="34" t="s">
        <v>161</v>
      </c>
      <c r="B128" s="35" t="s">
        <v>162</v>
      </c>
      <c r="C128" s="42"/>
      <c r="D128" s="23">
        <f>+E128</f>
        <v>0</v>
      </c>
      <c r="E128" s="23"/>
      <c r="F128" s="24" t="s">
        <v>14</v>
      </c>
    </row>
    <row r="129" spans="1:6" ht="28.9" hidden="1" customHeight="1">
      <c r="A129" s="34" t="s">
        <v>163</v>
      </c>
      <c r="B129" s="35" t="s">
        <v>164</v>
      </c>
      <c r="C129" s="42"/>
      <c r="D129" s="23"/>
      <c r="E129" s="23"/>
      <c r="F129" s="24" t="s">
        <v>14</v>
      </c>
    </row>
    <row r="130" spans="1:6" ht="28.9" hidden="1" customHeight="1">
      <c r="A130" s="25">
        <v>1370</v>
      </c>
      <c r="B130" s="32" t="s">
        <v>165</v>
      </c>
      <c r="C130" s="27">
        <v>7441</v>
      </c>
      <c r="D130" s="23"/>
      <c r="E130" s="23"/>
      <c r="F130" s="29" t="s">
        <v>14</v>
      </c>
    </row>
    <row r="131" spans="1:6" ht="28.9" hidden="1" customHeight="1">
      <c r="A131" s="20"/>
      <c r="B131" s="30" t="s">
        <v>166</v>
      </c>
      <c r="C131" s="31"/>
      <c r="D131" s="23"/>
      <c r="E131" s="23"/>
      <c r="F131" s="24"/>
    </row>
    <row r="132" spans="1:6" ht="28.9" hidden="1" customHeight="1">
      <c r="A132" s="20"/>
      <c r="B132" s="30" t="s">
        <v>16</v>
      </c>
      <c r="C132" s="31"/>
      <c r="D132" s="23"/>
      <c r="E132" s="23"/>
      <c r="F132" s="24"/>
    </row>
    <row r="133" spans="1:6" ht="28.9" hidden="1" customHeight="1">
      <c r="A133" s="20" t="s">
        <v>167</v>
      </c>
      <c r="B133" s="35" t="s">
        <v>168</v>
      </c>
      <c r="C133" s="42"/>
      <c r="D133" s="23"/>
      <c r="E133" s="23"/>
      <c r="F133" s="24" t="s">
        <v>14</v>
      </c>
    </row>
    <row r="134" spans="1:6" ht="28.9" hidden="1" customHeight="1">
      <c r="A134" s="34" t="s">
        <v>169</v>
      </c>
      <c r="B134" s="35" t="s">
        <v>170</v>
      </c>
      <c r="C134" s="42"/>
      <c r="D134" s="23"/>
      <c r="E134" s="23"/>
      <c r="F134" s="24" t="s">
        <v>14</v>
      </c>
    </row>
    <row r="135" spans="1:6" ht="28.9" customHeight="1">
      <c r="A135" s="25">
        <v>1380</v>
      </c>
      <c r="B135" s="32" t="s">
        <v>171</v>
      </c>
      <c r="C135" s="27">
        <v>7442</v>
      </c>
      <c r="D135" s="28">
        <f>+F135</f>
        <v>428000</v>
      </c>
      <c r="E135" s="28" t="s">
        <v>14</v>
      </c>
      <c r="F135" s="29">
        <f>+F139</f>
        <v>428000</v>
      </c>
    </row>
    <row r="136" spans="1:6" ht="28.9" customHeight="1">
      <c r="A136" s="20"/>
      <c r="B136" s="30" t="s">
        <v>172</v>
      </c>
      <c r="C136" s="31"/>
      <c r="D136" s="23"/>
      <c r="E136" s="23"/>
      <c r="F136" s="24"/>
    </row>
    <row r="137" spans="1:6" ht="28.9" customHeight="1">
      <c r="A137" s="20"/>
      <c r="B137" s="30" t="s">
        <v>16</v>
      </c>
      <c r="C137" s="31"/>
      <c r="D137" s="23"/>
      <c r="E137" s="23"/>
      <c r="F137" s="24"/>
    </row>
    <row r="138" spans="1:6" ht="60" hidden="1" customHeight="1">
      <c r="A138" s="34" t="s">
        <v>173</v>
      </c>
      <c r="B138" s="35" t="s">
        <v>174</v>
      </c>
      <c r="C138" s="42"/>
      <c r="D138" s="47"/>
      <c r="E138" s="23" t="s">
        <v>14</v>
      </c>
      <c r="F138" s="46"/>
    </row>
    <row r="139" spans="1:6" ht="123" customHeight="1">
      <c r="A139" s="34" t="s">
        <v>175</v>
      </c>
      <c r="B139" s="35" t="s">
        <v>176</v>
      </c>
      <c r="C139" s="42"/>
      <c r="D139" s="47">
        <f>+F139</f>
        <v>428000</v>
      </c>
      <c r="E139" s="23" t="s">
        <v>14</v>
      </c>
      <c r="F139" s="48">
        <f>400000+28000</f>
        <v>428000</v>
      </c>
    </row>
    <row r="140" spans="1:6" ht="28.9" hidden="1" customHeight="1">
      <c r="A140" s="43" t="s">
        <v>177</v>
      </c>
      <c r="B140" s="32" t="s">
        <v>178</v>
      </c>
      <c r="C140" s="27">
        <v>7451</v>
      </c>
      <c r="D140" s="28">
        <f>+E140</f>
        <v>0</v>
      </c>
      <c r="E140" s="28">
        <f>+E145</f>
        <v>0</v>
      </c>
      <c r="F140" s="29"/>
    </row>
    <row r="141" spans="1:6" ht="28.9" hidden="1" customHeight="1">
      <c r="A141" s="34"/>
      <c r="B141" s="30" t="s">
        <v>179</v>
      </c>
      <c r="C141" s="27"/>
      <c r="D141" s="23"/>
      <c r="E141" s="23"/>
      <c r="F141" s="24"/>
    </row>
    <row r="142" spans="1:6" ht="28.9" hidden="1" customHeight="1">
      <c r="A142" s="34"/>
      <c r="B142" s="30" t="s">
        <v>16</v>
      </c>
      <c r="C142" s="27"/>
      <c r="D142" s="23"/>
      <c r="E142" s="23"/>
      <c r="F142" s="24"/>
    </row>
    <row r="143" spans="1:6" ht="28.9" hidden="1" customHeight="1">
      <c r="A143" s="34" t="s">
        <v>180</v>
      </c>
      <c r="B143" s="35" t="s">
        <v>181</v>
      </c>
      <c r="C143" s="42"/>
      <c r="D143" s="47"/>
      <c r="E143" s="23" t="s">
        <v>14</v>
      </c>
      <c r="F143" s="46"/>
    </row>
    <row r="144" spans="1:6" ht="28.9" hidden="1" customHeight="1">
      <c r="A144" s="34" t="s">
        <v>182</v>
      </c>
      <c r="B144" s="35" t="s">
        <v>183</v>
      </c>
      <c r="C144" s="42"/>
      <c r="D144" s="47"/>
      <c r="E144" s="23" t="s">
        <v>14</v>
      </c>
      <c r="F144" s="24"/>
    </row>
    <row r="145" spans="1:6" ht="41.25" hidden="1" thickBot="1">
      <c r="A145" s="49" t="s">
        <v>184</v>
      </c>
      <c r="B145" s="50" t="s">
        <v>185</v>
      </c>
      <c r="C145" s="51"/>
      <c r="D145" s="52">
        <f>+E145</f>
        <v>0</v>
      </c>
      <c r="E145" s="53"/>
      <c r="F145" s="54"/>
    </row>
    <row r="146" spans="1:6" ht="28.9" hidden="1" customHeight="1">
      <c r="A146" s="55"/>
      <c r="B146" s="56"/>
      <c r="C146" s="57"/>
      <c r="D146" s="58"/>
      <c r="E146" s="59"/>
      <c r="F146" s="59"/>
    </row>
    <row r="147" spans="1:6" hidden="1">
      <c r="A147" s="55"/>
      <c r="B147" s="56"/>
      <c r="C147" s="57"/>
      <c r="D147" s="58"/>
      <c r="E147" s="59"/>
      <c r="F147" s="59"/>
    </row>
    <row r="148" spans="1:6" hidden="1"/>
  </sheetData>
  <mergeCells count="9">
    <mergeCell ref="E1:F5"/>
    <mergeCell ref="A6:F6"/>
    <mergeCell ref="A7:F7"/>
    <mergeCell ref="E8:F8"/>
    <mergeCell ref="A9:A10"/>
    <mergeCell ref="B9:B10"/>
    <mergeCell ref="C9:C10"/>
    <mergeCell ref="D9:D10"/>
    <mergeCell ref="E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5"/>
  <sheetViews>
    <sheetView tabSelected="1" workbookViewId="0">
      <selection activeCell="J6" sqref="J6"/>
    </sheetView>
  </sheetViews>
  <sheetFormatPr defaultRowHeight="17.25"/>
  <cols>
    <col min="1" max="1" width="5.85546875" style="66" customWidth="1"/>
    <col min="2" max="2" width="6.28515625" style="164" customWidth="1"/>
    <col min="3" max="3" width="5.28515625" style="165" customWidth="1"/>
    <col min="4" max="4" width="6.28515625" style="166" customWidth="1"/>
    <col min="5" max="5" width="41.28515625" style="160" customWidth="1"/>
    <col min="6" max="6" width="19.42578125" style="64" customWidth="1"/>
    <col min="7" max="7" width="18.42578125" style="64" customWidth="1"/>
    <col min="8" max="8" width="19.7109375" style="64" customWidth="1"/>
    <col min="9" max="256" width="9.140625" style="64"/>
    <col min="257" max="257" width="5.85546875" style="64" customWidth="1"/>
    <col min="258" max="258" width="6.28515625" style="64" customWidth="1"/>
    <col min="259" max="259" width="5.28515625" style="64" customWidth="1"/>
    <col min="260" max="260" width="6.28515625" style="64" customWidth="1"/>
    <col min="261" max="261" width="41.28515625" style="64" customWidth="1"/>
    <col min="262" max="262" width="19.42578125" style="64" customWidth="1"/>
    <col min="263" max="263" width="18.42578125" style="64" customWidth="1"/>
    <col min="264" max="264" width="19.7109375" style="64" customWidth="1"/>
    <col min="265" max="512" width="9.140625" style="64"/>
    <col min="513" max="513" width="5.85546875" style="64" customWidth="1"/>
    <col min="514" max="514" width="6.28515625" style="64" customWidth="1"/>
    <col min="515" max="515" width="5.28515625" style="64" customWidth="1"/>
    <col min="516" max="516" width="6.28515625" style="64" customWidth="1"/>
    <col min="517" max="517" width="41.28515625" style="64" customWidth="1"/>
    <col min="518" max="518" width="19.42578125" style="64" customWidth="1"/>
    <col min="519" max="519" width="18.42578125" style="64" customWidth="1"/>
    <col min="520" max="520" width="19.7109375" style="64" customWidth="1"/>
    <col min="521" max="768" width="9.140625" style="64"/>
    <col min="769" max="769" width="5.85546875" style="64" customWidth="1"/>
    <col min="770" max="770" width="6.28515625" style="64" customWidth="1"/>
    <col min="771" max="771" width="5.28515625" style="64" customWidth="1"/>
    <col min="772" max="772" width="6.28515625" style="64" customWidth="1"/>
    <col min="773" max="773" width="41.28515625" style="64" customWidth="1"/>
    <col min="774" max="774" width="19.42578125" style="64" customWidth="1"/>
    <col min="775" max="775" width="18.42578125" style="64" customWidth="1"/>
    <col min="776" max="776" width="19.7109375" style="64" customWidth="1"/>
    <col min="777" max="1024" width="9.140625" style="64"/>
    <col min="1025" max="1025" width="5.85546875" style="64" customWidth="1"/>
    <col min="1026" max="1026" width="6.28515625" style="64" customWidth="1"/>
    <col min="1027" max="1027" width="5.28515625" style="64" customWidth="1"/>
    <col min="1028" max="1028" width="6.28515625" style="64" customWidth="1"/>
    <col min="1029" max="1029" width="41.28515625" style="64" customWidth="1"/>
    <col min="1030" max="1030" width="19.42578125" style="64" customWidth="1"/>
    <col min="1031" max="1031" width="18.42578125" style="64" customWidth="1"/>
    <col min="1032" max="1032" width="19.7109375" style="64" customWidth="1"/>
    <col min="1033" max="1280" width="9.140625" style="64"/>
    <col min="1281" max="1281" width="5.85546875" style="64" customWidth="1"/>
    <col min="1282" max="1282" width="6.28515625" style="64" customWidth="1"/>
    <col min="1283" max="1283" width="5.28515625" style="64" customWidth="1"/>
    <col min="1284" max="1284" width="6.28515625" style="64" customWidth="1"/>
    <col min="1285" max="1285" width="41.28515625" style="64" customWidth="1"/>
    <col min="1286" max="1286" width="19.42578125" style="64" customWidth="1"/>
    <col min="1287" max="1287" width="18.42578125" style="64" customWidth="1"/>
    <col min="1288" max="1288" width="19.7109375" style="64" customWidth="1"/>
    <col min="1289" max="1536" width="9.140625" style="64"/>
    <col min="1537" max="1537" width="5.85546875" style="64" customWidth="1"/>
    <col min="1538" max="1538" width="6.28515625" style="64" customWidth="1"/>
    <col min="1539" max="1539" width="5.28515625" style="64" customWidth="1"/>
    <col min="1540" max="1540" width="6.28515625" style="64" customWidth="1"/>
    <col min="1541" max="1541" width="41.28515625" style="64" customWidth="1"/>
    <col min="1542" max="1542" width="19.42578125" style="64" customWidth="1"/>
    <col min="1543" max="1543" width="18.42578125" style="64" customWidth="1"/>
    <col min="1544" max="1544" width="19.7109375" style="64" customWidth="1"/>
    <col min="1545" max="1792" width="9.140625" style="64"/>
    <col min="1793" max="1793" width="5.85546875" style="64" customWidth="1"/>
    <col min="1794" max="1794" width="6.28515625" style="64" customWidth="1"/>
    <col min="1795" max="1795" width="5.28515625" style="64" customWidth="1"/>
    <col min="1796" max="1796" width="6.28515625" style="64" customWidth="1"/>
    <col min="1797" max="1797" width="41.28515625" style="64" customWidth="1"/>
    <col min="1798" max="1798" width="19.42578125" style="64" customWidth="1"/>
    <col min="1799" max="1799" width="18.42578125" style="64" customWidth="1"/>
    <col min="1800" max="1800" width="19.7109375" style="64" customWidth="1"/>
    <col min="1801" max="2048" width="9.140625" style="64"/>
    <col min="2049" max="2049" width="5.85546875" style="64" customWidth="1"/>
    <col min="2050" max="2050" width="6.28515625" style="64" customWidth="1"/>
    <col min="2051" max="2051" width="5.28515625" style="64" customWidth="1"/>
    <col min="2052" max="2052" width="6.28515625" style="64" customWidth="1"/>
    <col min="2053" max="2053" width="41.28515625" style="64" customWidth="1"/>
    <col min="2054" max="2054" width="19.42578125" style="64" customWidth="1"/>
    <col min="2055" max="2055" width="18.42578125" style="64" customWidth="1"/>
    <col min="2056" max="2056" width="19.7109375" style="64" customWidth="1"/>
    <col min="2057" max="2304" width="9.140625" style="64"/>
    <col min="2305" max="2305" width="5.85546875" style="64" customWidth="1"/>
    <col min="2306" max="2306" width="6.28515625" style="64" customWidth="1"/>
    <col min="2307" max="2307" width="5.28515625" style="64" customWidth="1"/>
    <col min="2308" max="2308" width="6.28515625" style="64" customWidth="1"/>
    <col min="2309" max="2309" width="41.28515625" style="64" customWidth="1"/>
    <col min="2310" max="2310" width="19.42578125" style="64" customWidth="1"/>
    <col min="2311" max="2311" width="18.42578125" style="64" customWidth="1"/>
    <col min="2312" max="2312" width="19.7109375" style="64" customWidth="1"/>
    <col min="2313" max="2560" width="9.140625" style="64"/>
    <col min="2561" max="2561" width="5.85546875" style="64" customWidth="1"/>
    <col min="2562" max="2562" width="6.28515625" style="64" customWidth="1"/>
    <col min="2563" max="2563" width="5.28515625" style="64" customWidth="1"/>
    <col min="2564" max="2564" width="6.28515625" style="64" customWidth="1"/>
    <col min="2565" max="2565" width="41.28515625" style="64" customWidth="1"/>
    <col min="2566" max="2566" width="19.42578125" style="64" customWidth="1"/>
    <col min="2567" max="2567" width="18.42578125" style="64" customWidth="1"/>
    <col min="2568" max="2568" width="19.7109375" style="64" customWidth="1"/>
    <col min="2569" max="2816" width="9.140625" style="64"/>
    <col min="2817" max="2817" width="5.85546875" style="64" customWidth="1"/>
    <col min="2818" max="2818" width="6.28515625" style="64" customWidth="1"/>
    <col min="2819" max="2819" width="5.28515625" style="64" customWidth="1"/>
    <col min="2820" max="2820" width="6.28515625" style="64" customWidth="1"/>
    <col min="2821" max="2821" width="41.28515625" style="64" customWidth="1"/>
    <col min="2822" max="2822" width="19.42578125" style="64" customWidth="1"/>
    <col min="2823" max="2823" width="18.42578125" style="64" customWidth="1"/>
    <col min="2824" max="2824" width="19.7109375" style="64" customWidth="1"/>
    <col min="2825" max="3072" width="9.140625" style="64"/>
    <col min="3073" max="3073" width="5.85546875" style="64" customWidth="1"/>
    <col min="3074" max="3074" width="6.28515625" style="64" customWidth="1"/>
    <col min="3075" max="3075" width="5.28515625" style="64" customWidth="1"/>
    <col min="3076" max="3076" width="6.28515625" style="64" customWidth="1"/>
    <col min="3077" max="3077" width="41.28515625" style="64" customWidth="1"/>
    <col min="3078" max="3078" width="19.42578125" style="64" customWidth="1"/>
    <col min="3079" max="3079" width="18.42578125" style="64" customWidth="1"/>
    <col min="3080" max="3080" width="19.7109375" style="64" customWidth="1"/>
    <col min="3081" max="3328" width="9.140625" style="64"/>
    <col min="3329" max="3329" width="5.85546875" style="64" customWidth="1"/>
    <col min="3330" max="3330" width="6.28515625" style="64" customWidth="1"/>
    <col min="3331" max="3331" width="5.28515625" style="64" customWidth="1"/>
    <col min="3332" max="3332" width="6.28515625" style="64" customWidth="1"/>
    <col min="3333" max="3333" width="41.28515625" style="64" customWidth="1"/>
    <col min="3334" max="3334" width="19.42578125" style="64" customWidth="1"/>
    <col min="3335" max="3335" width="18.42578125" style="64" customWidth="1"/>
    <col min="3336" max="3336" width="19.7109375" style="64" customWidth="1"/>
    <col min="3337" max="3584" width="9.140625" style="64"/>
    <col min="3585" max="3585" width="5.85546875" style="64" customWidth="1"/>
    <col min="3586" max="3586" width="6.28515625" style="64" customWidth="1"/>
    <col min="3587" max="3587" width="5.28515625" style="64" customWidth="1"/>
    <col min="3588" max="3588" width="6.28515625" style="64" customWidth="1"/>
    <col min="3589" max="3589" width="41.28515625" style="64" customWidth="1"/>
    <col min="3590" max="3590" width="19.42578125" style="64" customWidth="1"/>
    <col min="3591" max="3591" width="18.42578125" style="64" customWidth="1"/>
    <col min="3592" max="3592" width="19.7109375" style="64" customWidth="1"/>
    <col min="3593" max="3840" width="9.140625" style="64"/>
    <col min="3841" max="3841" width="5.85546875" style="64" customWidth="1"/>
    <col min="3842" max="3842" width="6.28515625" style="64" customWidth="1"/>
    <col min="3843" max="3843" width="5.28515625" style="64" customWidth="1"/>
    <col min="3844" max="3844" width="6.28515625" style="64" customWidth="1"/>
    <col min="3845" max="3845" width="41.28515625" style="64" customWidth="1"/>
    <col min="3846" max="3846" width="19.42578125" style="64" customWidth="1"/>
    <col min="3847" max="3847" width="18.42578125" style="64" customWidth="1"/>
    <col min="3848" max="3848" width="19.7109375" style="64" customWidth="1"/>
    <col min="3849" max="4096" width="9.140625" style="64"/>
    <col min="4097" max="4097" width="5.85546875" style="64" customWidth="1"/>
    <col min="4098" max="4098" width="6.28515625" style="64" customWidth="1"/>
    <col min="4099" max="4099" width="5.28515625" style="64" customWidth="1"/>
    <col min="4100" max="4100" width="6.28515625" style="64" customWidth="1"/>
    <col min="4101" max="4101" width="41.28515625" style="64" customWidth="1"/>
    <col min="4102" max="4102" width="19.42578125" style="64" customWidth="1"/>
    <col min="4103" max="4103" width="18.42578125" style="64" customWidth="1"/>
    <col min="4104" max="4104" width="19.7109375" style="64" customWidth="1"/>
    <col min="4105" max="4352" width="9.140625" style="64"/>
    <col min="4353" max="4353" width="5.85546875" style="64" customWidth="1"/>
    <col min="4354" max="4354" width="6.28515625" style="64" customWidth="1"/>
    <col min="4355" max="4355" width="5.28515625" style="64" customWidth="1"/>
    <col min="4356" max="4356" width="6.28515625" style="64" customWidth="1"/>
    <col min="4357" max="4357" width="41.28515625" style="64" customWidth="1"/>
    <col min="4358" max="4358" width="19.42578125" style="64" customWidth="1"/>
    <col min="4359" max="4359" width="18.42578125" style="64" customWidth="1"/>
    <col min="4360" max="4360" width="19.7109375" style="64" customWidth="1"/>
    <col min="4361" max="4608" width="9.140625" style="64"/>
    <col min="4609" max="4609" width="5.85546875" style="64" customWidth="1"/>
    <col min="4610" max="4610" width="6.28515625" style="64" customWidth="1"/>
    <col min="4611" max="4611" width="5.28515625" style="64" customWidth="1"/>
    <col min="4612" max="4612" width="6.28515625" style="64" customWidth="1"/>
    <col min="4613" max="4613" width="41.28515625" style="64" customWidth="1"/>
    <col min="4614" max="4614" width="19.42578125" style="64" customWidth="1"/>
    <col min="4615" max="4615" width="18.42578125" style="64" customWidth="1"/>
    <col min="4616" max="4616" width="19.7109375" style="64" customWidth="1"/>
    <col min="4617" max="4864" width="9.140625" style="64"/>
    <col min="4865" max="4865" width="5.85546875" style="64" customWidth="1"/>
    <col min="4866" max="4866" width="6.28515625" style="64" customWidth="1"/>
    <col min="4867" max="4867" width="5.28515625" style="64" customWidth="1"/>
    <col min="4868" max="4868" width="6.28515625" style="64" customWidth="1"/>
    <col min="4869" max="4869" width="41.28515625" style="64" customWidth="1"/>
    <col min="4870" max="4870" width="19.42578125" style="64" customWidth="1"/>
    <col min="4871" max="4871" width="18.42578125" style="64" customWidth="1"/>
    <col min="4872" max="4872" width="19.7109375" style="64" customWidth="1"/>
    <col min="4873" max="5120" width="9.140625" style="64"/>
    <col min="5121" max="5121" width="5.85546875" style="64" customWidth="1"/>
    <col min="5122" max="5122" width="6.28515625" style="64" customWidth="1"/>
    <col min="5123" max="5123" width="5.28515625" style="64" customWidth="1"/>
    <col min="5124" max="5124" width="6.28515625" style="64" customWidth="1"/>
    <col min="5125" max="5125" width="41.28515625" style="64" customWidth="1"/>
    <col min="5126" max="5126" width="19.42578125" style="64" customWidth="1"/>
    <col min="5127" max="5127" width="18.42578125" style="64" customWidth="1"/>
    <col min="5128" max="5128" width="19.7109375" style="64" customWidth="1"/>
    <col min="5129" max="5376" width="9.140625" style="64"/>
    <col min="5377" max="5377" width="5.85546875" style="64" customWidth="1"/>
    <col min="5378" max="5378" width="6.28515625" style="64" customWidth="1"/>
    <col min="5379" max="5379" width="5.28515625" style="64" customWidth="1"/>
    <col min="5380" max="5380" width="6.28515625" style="64" customWidth="1"/>
    <col min="5381" max="5381" width="41.28515625" style="64" customWidth="1"/>
    <col min="5382" max="5382" width="19.42578125" style="64" customWidth="1"/>
    <col min="5383" max="5383" width="18.42578125" style="64" customWidth="1"/>
    <col min="5384" max="5384" width="19.7109375" style="64" customWidth="1"/>
    <col min="5385" max="5632" width="9.140625" style="64"/>
    <col min="5633" max="5633" width="5.85546875" style="64" customWidth="1"/>
    <col min="5634" max="5634" width="6.28515625" style="64" customWidth="1"/>
    <col min="5635" max="5635" width="5.28515625" style="64" customWidth="1"/>
    <col min="5636" max="5636" width="6.28515625" style="64" customWidth="1"/>
    <col min="5637" max="5637" width="41.28515625" style="64" customWidth="1"/>
    <col min="5638" max="5638" width="19.42578125" style="64" customWidth="1"/>
    <col min="5639" max="5639" width="18.42578125" style="64" customWidth="1"/>
    <col min="5640" max="5640" width="19.7109375" style="64" customWidth="1"/>
    <col min="5641" max="5888" width="9.140625" style="64"/>
    <col min="5889" max="5889" width="5.85546875" style="64" customWidth="1"/>
    <col min="5890" max="5890" width="6.28515625" style="64" customWidth="1"/>
    <col min="5891" max="5891" width="5.28515625" style="64" customWidth="1"/>
    <col min="5892" max="5892" width="6.28515625" style="64" customWidth="1"/>
    <col min="5893" max="5893" width="41.28515625" style="64" customWidth="1"/>
    <col min="5894" max="5894" width="19.42578125" style="64" customWidth="1"/>
    <col min="5895" max="5895" width="18.42578125" style="64" customWidth="1"/>
    <col min="5896" max="5896" width="19.7109375" style="64" customWidth="1"/>
    <col min="5897" max="6144" width="9.140625" style="64"/>
    <col min="6145" max="6145" width="5.85546875" style="64" customWidth="1"/>
    <col min="6146" max="6146" width="6.28515625" style="64" customWidth="1"/>
    <col min="6147" max="6147" width="5.28515625" style="64" customWidth="1"/>
    <col min="6148" max="6148" width="6.28515625" style="64" customWidth="1"/>
    <col min="6149" max="6149" width="41.28515625" style="64" customWidth="1"/>
    <col min="6150" max="6150" width="19.42578125" style="64" customWidth="1"/>
    <col min="6151" max="6151" width="18.42578125" style="64" customWidth="1"/>
    <col min="6152" max="6152" width="19.7109375" style="64" customWidth="1"/>
    <col min="6153" max="6400" width="9.140625" style="64"/>
    <col min="6401" max="6401" width="5.85546875" style="64" customWidth="1"/>
    <col min="6402" max="6402" width="6.28515625" style="64" customWidth="1"/>
    <col min="6403" max="6403" width="5.28515625" style="64" customWidth="1"/>
    <col min="6404" max="6404" width="6.28515625" style="64" customWidth="1"/>
    <col min="6405" max="6405" width="41.28515625" style="64" customWidth="1"/>
    <col min="6406" max="6406" width="19.42578125" style="64" customWidth="1"/>
    <col min="6407" max="6407" width="18.42578125" style="64" customWidth="1"/>
    <col min="6408" max="6408" width="19.7109375" style="64" customWidth="1"/>
    <col min="6409" max="6656" width="9.140625" style="64"/>
    <col min="6657" max="6657" width="5.85546875" style="64" customWidth="1"/>
    <col min="6658" max="6658" width="6.28515625" style="64" customWidth="1"/>
    <col min="6659" max="6659" width="5.28515625" style="64" customWidth="1"/>
    <col min="6660" max="6660" width="6.28515625" style="64" customWidth="1"/>
    <col min="6661" max="6661" width="41.28515625" style="64" customWidth="1"/>
    <col min="6662" max="6662" width="19.42578125" style="64" customWidth="1"/>
    <col min="6663" max="6663" width="18.42578125" style="64" customWidth="1"/>
    <col min="6664" max="6664" width="19.7109375" style="64" customWidth="1"/>
    <col min="6665" max="6912" width="9.140625" style="64"/>
    <col min="6913" max="6913" width="5.85546875" style="64" customWidth="1"/>
    <col min="6914" max="6914" width="6.28515625" style="64" customWidth="1"/>
    <col min="6915" max="6915" width="5.28515625" style="64" customWidth="1"/>
    <col min="6916" max="6916" width="6.28515625" style="64" customWidth="1"/>
    <col min="6917" max="6917" width="41.28515625" style="64" customWidth="1"/>
    <col min="6918" max="6918" width="19.42578125" style="64" customWidth="1"/>
    <col min="6919" max="6919" width="18.42578125" style="64" customWidth="1"/>
    <col min="6920" max="6920" width="19.7109375" style="64" customWidth="1"/>
    <col min="6921" max="7168" width="9.140625" style="64"/>
    <col min="7169" max="7169" width="5.85546875" style="64" customWidth="1"/>
    <col min="7170" max="7170" width="6.28515625" style="64" customWidth="1"/>
    <col min="7171" max="7171" width="5.28515625" style="64" customWidth="1"/>
    <col min="7172" max="7172" width="6.28515625" style="64" customWidth="1"/>
    <col min="7173" max="7173" width="41.28515625" style="64" customWidth="1"/>
    <col min="7174" max="7174" width="19.42578125" style="64" customWidth="1"/>
    <col min="7175" max="7175" width="18.42578125" style="64" customWidth="1"/>
    <col min="7176" max="7176" width="19.7109375" style="64" customWidth="1"/>
    <col min="7177" max="7424" width="9.140625" style="64"/>
    <col min="7425" max="7425" width="5.85546875" style="64" customWidth="1"/>
    <col min="7426" max="7426" width="6.28515625" style="64" customWidth="1"/>
    <col min="7427" max="7427" width="5.28515625" style="64" customWidth="1"/>
    <col min="7428" max="7428" width="6.28515625" style="64" customWidth="1"/>
    <col min="7429" max="7429" width="41.28515625" style="64" customWidth="1"/>
    <col min="7430" max="7430" width="19.42578125" style="64" customWidth="1"/>
    <col min="7431" max="7431" width="18.42578125" style="64" customWidth="1"/>
    <col min="7432" max="7432" width="19.7109375" style="64" customWidth="1"/>
    <col min="7433" max="7680" width="9.140625" style="64"/>
    <col min="7681" max="7681" width="5.85546875" style="64" customWidth="1"/>
    <col min="7682" max="7682" width="6.28515625" style="64" customWidth="1"/>
    <col min="7683" max="7683" width="5.28515625" style="64" customWidth="1"/>
    <col min="7684" max="7684" width="6.28515625" style="64" customWidth="1"/>
    <col min="7685" max="7685" width="41.28515625" style="64" customWidth="1"/>
    <col min="7686" max="7686" width="19.42578125" style="64" customWidth="1"/>
    <col min="7687" max="7687" width="18.42578125" style="64" customWidth="1"/>
    <col min="7688" max="7688" width="19.7109375" style="64" customWidth="1"/>
    <col min="7689" max="7936" width="9.140625" style="64"/>
    <col min="7937" max="7937" width="5.85546875" style="64" customWidth="1"/>
    <col min="7938" max="7938" width="6.28515625" style="64" customWidth="1"/>
    <col min="7939" max="7939" width="5.28515625" style="64" customWidth="1"/>
    <col min="7940" max="7940" width="6.28515625" style="64" customWidth="1"/>
    <col min="7941" max="7941" width="41.28515625" style="64" customWidth="1"/>
    <col min="7942" max="7942" width="19.42578125" style="64" customWidth="1"/>
    <col min="7943" max="7943" width="18.42578125" style="64" customWidth="1"/>
    <col min="7944" max="7944" width="19.7109375" style="64" customWidth="1"/>
    <col min="7945" max="8192" width="9.140625" style="64"/>
    <col min="8193" max="8193" width="5.85546875" style="64" customWidth="1"/>
    <col min="8194" max="8194" width="6.28515625" style="64" customWidth="1"/>
    <col min="8195" max="8195" width="5.28515625" style="64" customWidth="1"/>
    <col min="8196" max="8196" width="6.28515625" style="64" customWidth="1"/>
    <col min="8197" max="8197" width="41.28515625" style="64" customWidth="1"/>
    <col min="8198" max="8198" width="19.42578125" style="64" customWidth="1"/>
    <col min="8199" max="8199" width="18.42578125" style="64" customWidth="1"/>
    <col min="8200" max="8200" width="19.7109375" style="64" customWidth="1"/>
    <col min="8201" max="8448" width="9.140625" style="64"/>
    <col min="8449" max="8449" width="5.85546875" style="64" customWidth="1"/>
    <col min="8450" max="8450" width="6.28515625" style="64" customWidth="1"/>
    <col min="8451" max="8451" width="5.28515625" style="64" customWidth="1"/>
    <col min="8452" max="8452" width="6.28515625" style="64" customWidth="1"/>
    <col min="8453" max="8453" width="41.28515625" style="64" customWidth="1"/>
    <col min="8454" max="8454" width="19.42578125" style="64" customWidth="1"/>
    <col min="8455" max="8455" width="18.42578125" style="64" customWidth="1"/>
    <col min="8456" max="8456" width="19.7109375" style="64" customWidth="1"/>
    <col min="8457" max="8704" width="9.140625" style="64"/>
    <col min="8705" max="8705" width="5.85546875" style="64" customWidth="1"/>
    <col min="8706" max="8706" width="6.28515625" style="64" customWidth="1"/>
    <col min="8707" max="8707" width="5.28515625" style="64" customWidth="1"/>
    <col min="8708" max="8708" width="6.28515625" style="64" customWidth="1"/>
    <col min="8709" max="8709" width="41.28515625" style="64" customWidth="1"/>
    <col min="8710" max="8710" width="19.42578125" style="64" customWidth="1"/>
    <col min="8711" max="8711" width="18.42578125" style="64" customWidth="1"/>
    <col min="8712" max="8712" width="19.7109375" style="64" customWidth="1"/>
    <col min="8713" max="8960" width="9.140625" style="64"/>
    <col min="8961" max="8961" width="5.85546875" style="64" customWidth="1"/>
    <col min="8962" max="8962" width="6.28515625" style="64" customWidth="1"/>
    <col min="8963" max="8963" width="5.28515625" style="64" customWidth="1"/>
    <col min="8964" max="8964" width="6.28515625" style="64" customWidth="1"/>
    <col min="8965" max="8965" width="41.28515625" style="64" customWidth="1"/>
    <col min="8966" max="8966" width="19.42578125" style="64" customWidth="1"/>
    <col min="8967" max="8967" width="18.42578125" style="64" customWidth="1"/>
    <col min="8968" max="8968" width="19.7109375" style="64" customWidth="1"/>
    <col min="8969" max="9216" width="9.140625" style="64"/>
    <col min="9217" max="9217" width="5.85546875" style="64" customWidth="1"/>
    <col min="9218" max="9218" width="6.28515625" style="64" customWidth="1"/>
    <col min="9219" max="9219" width="5.28515625" style="64" customWidth="1"/>
    <col min="9220" max="9220" width="6.28515625" style="64" customWidth="1"/>
    <col min="9221" max="9221" width="41.28515625" style="64" customWidth="1"/>
    <col min="9222" max="9222" width="19.42578125" style="64" customWidth="1"/>
    <col min="9223" max="9223" width="18.42578125" style="64" customWidth="1"/>
    <col min="9224" max="9224" width="19.7109375" style="64" customWidth="1"/>
    <col min="9225" max="9472" width="9.140625" style="64"/>
    <col min="9473" max="9473" width="5.85546875" style="64" customWidth="1"/>
    <col min="9474" max="9474" width="6.28515625" style="64" customWidth="1"/>
    <col min="9475" max="9475" width="5.28515625" style="64" customWidth="1"/>
    <col min="9476" max="9476" width="6.28515625" style="64" customWidth="1"/>
    <col min="9477" max="9477" width="41.28515625" style="64" customWidth="1"/>
    <col min="9478" max="9478" width="19.42578125" style="64" customWidth="1"/>
    <col min="9479" max="9479" width="18.42578125" style="64" customWidth="1"/>
    <col min="9480" max="9480" width="19.7109375" style="64" customWidth="1"/>
    <col min="9481" max="9728" width="9.140625" style="64"/>
    <col min="9729" max="9729" width="5.85546875" style="64" customWidth="1"/>
    <col min="9730" max="9730" width="6.28515625" style="64" customWidth="1"/>
    <col min="9731" max="9731" width="5.28515625" style="64" customWidth="1"/>
    <col min="9732" max="9732" width="6.28515625" style="64" customWidth="1"/>
    <col min="9733" max="9733" width="41.28515625" style="64" customWidth="1"/>
    <col min="9734" max="9734" width="19.42578125" style="64" customWidth="1"/>
    <col min="9735" max="9735" width="18.42578125" style="64" customWidth="1"/>
    <col min="9736" max="9736" width="19.7109375" style="64" customWidth="1"/>
    <col min="9737" max="9984" width="9.140625" style="64"/>
    <col min="9985" max="9985" width="5.85546875" style="64" customWidth="1"/>
    <col min="9986" max="9986" width="6.28515625" style="64" customWidth="1"/>
    <col min="9987" max="9987" width="5.28515625" style="64" customWidth="1"/>
    <col min="9988" max="9988" width="6.28515625" style="64" customWidth="1"/>
    <col min="9989" max="9989" width="41.28515625" style="64" customWidth="1"/>
    <col min="9990" max="9990" width="19.42578125" style="64" customWidth="1"/>
    <col min="9991" max="9991" width="18.42578125" style="64" customWidth="1"/>
    <col min="9992" max="9992" width="19.7109375" style="64" customWidth="1"/>
    <col min="9993" max="10240" width="9.140625" style="64"/>
    <col min="10241" max="10241" width="5.85546875" style="64" customWidth="1"/>
    <col min="10242" max="10242" width="6.28515625" style="64" customWidth="1"/>
    <col min="10243" max="10243" width="5.28515625" style="64" customWidth="1"/>
    <col min="10244" max="10244" width="6.28515625" style="64" customWidth="1"/>
    <col min="10245" max="10245" width="41.28515625" style="64" customWidth="1"/>
    <col min="10246" max="10246" width="19.42578125" style="64" customWidth="1"/>
    <col min="10247" max="10247" width="18.42578125" style="64" customWidth="1"/>
    <col min="10248" max="10248" width="19.7109375" style="64" customWidth="1"/>
    <col min="10249" max="10496" width="9.140625" style="64"/>
    <col min="10497" max="10497" width="5.85546875" style="64" customWidth="1"/>
    <col min="10498" max="10498" width="6.28515625" style="64" customWidth="1"/>
    <col min="10499" max="10499" width="5.28515625" style="64" customWidth="1"/>
    <col min="10500" max="10500" width="6.28515625" style="64" customWidth="1"/>
    <col min="10501" max="10501" width="41.28515625" style="64" customWidth="1"/>
    <col min="10502" max="10502" width="19.42578125" style="64" customWidth="1"/>
    <col min="10503" max="10503" width="18.42578125" style="64" customWidth="1"/>
    <col min="10504" max="10504" width="19.7109375" style="64" customWidth="1"/>
    <col min="10505" max="10752" width="9.140625" style="64"/>
    <col min="10753" max="10753" width="5.85546875" style="64" customWidth="1"/>
    <col min="10754" max="10754" width="6.28515625" style="64" customWidth="1"/>
    <col min="10755" max="10755" width="5.28515625" style="64" customWidth="1"/>
    <col min="10756" max="10756" width="6.28515625" style="64" customWidth="1"/>
    <col min="10757" max="10757" width="41.28515625" style="64" customWidth="1"/>
    <col min="10758" max="10758" width="19.42578125" style="64" customWidth="1"/>
    <col min="10759" max="10759" width="18.42578125" style="64" customWidth="1"/>
    <col min="10760" max="10760" width="19.7109375" style="64" customWidth="1"/>
    <col min="10761" max="11008" width="9.140625" style="64"/>
    <col min="11009" max="11009" width="5.85546875" style="64" customWidth="1"/>
    <col min="11010" max="11010" width="6.28515625" style="64" customWidth="1"/>
    <col min="11011" max="11011" width="5.28515625" style="64" customWidth="1"/>
    <col min="11012" max="11012" width="6.28515625" style="64" customWidth="1"/>
    <col min="11013" max="11013" width="41.28515625" style="64" customWidth="1"/>
    <col min="11014" max="11014" width="19.42578125" style="64" customWidth="1"/>
    <col min="11015" max="11015" width="18.42578125" style="64" customWidth="1"/>
    <col min="11016" max="11016" width="19.7109375" style="64" customWidth="1"/>
    <col min="11017" max="11264" width="9.140625" style="64"/>
    <col min="11265" max="11265" width="5.85546875" style="64" customWidth="1"/>
    <col min="11266" max="11266" width="6.28515625" style="64" customWidth="1"/>
    <col min="11267" max="11267" width="5.28515625" style="64" customWidth="1"/>
    <col min="11268" max="11268" width="6.28515625" style="64" customWidth="1"/>
    <col min="11269" max="11269" width="41.28515625" style="64" customWidth="1"/>
    <col min="11270" max="11270" width="19.42578125" style="64" customWidth="1"/>
    <col min="11271" max="11271" width="18.42578125" style="64" customWidth="1"/>
    <col min="11272" max="11272" width="19.7109375" style="64" customWidth="1"/>
    <col min="11273" max="11520" width="9.140625" style="64"/>
    <col min="11521" max="11521" width="5.85546875" style="64" customWidth="1"/>
    <col min="11522" max="11522" width="6.28515625" style="64" customWidth="1"/>
    <col min="11523" max="11523" width="5.28515625" style="64" customWidth="1"/>
    <col min="11524" max="11524" width="6.28515625" style="64" customWidth="1"/>
    <col min="11525" max="11525" width="41.28515625" style="64" customWidth="1"/>
    <col min="11526" max="11526" width="19.42578125" style="64" customWidth="1"/>
    <col min="11527" max="11527" width="18.42578125" style="64" customWidth="1"/>
    <col min="11528" max="11528" width="19.7109375" style="64" customWidth="1"/>
    <col min="11529" max="11776" width="9.140625" style="64"/>
    <col min="11777" max="11777" width="5.85546875" style="64" customWidth="1"/>
    <col min="11778" max="11778" width="6.28515625" style="64" customWidth="1"/>
    <col min="11779" max="11779" width="5.28515625" style="64" customWidth="1"/>
    <col min="11780" max="11780" width="6.28515625" style="64" customWidth="1"/>
    <col min="11781" max="11781" width="41.28515625" style="64" customWidth="1"/>
    <col min="11782" max="11782" width="19.42578125" style="64" customWidth="1"/>
    <col min="11783" max="11783" width="18.42578125" style="64" customWidth="1"/>
    <col min="11784" max="11784" width="19.7109375" style="64" customWidth="1"/>
    <col min="11785" max="12032" width="9.140625" style="64"/>
    <col min="12033" max="12033" width="5.85546875" style="64" customWidth="1"/>
    <col min="12034" max="12034" width="6.28515625" style="64" customWidth="1"/>
    <col min="12035" max="12035" width="5.28515625" style="64" customWidth="1"/>
    <col min="12036" max="12036" width="6.28515625" style="64" customWidth="1"/>
    <col min="12037" max="12037" width="41.28515625" style="64" customWidth="1"/>
    <col min="12038" max="12038" width="19.42578125" style="64" customWidth="1"/>
    <col min="12039" max="12039" width="18.42578125" style="64" customWidth="1"/>
    <col min="12040" max="12040" width="19.7109375" style="64" customWidth="1"/>
    <col min="12041" max="12288" width="9.140625" style="64"/>
    <col min="12289" max="12289" width="5.85546875" style="64" customWidth="1"/>
    <col min="12290" max="12290" width="6.28515625" style="64" customWidth="1"/>
    <col min="12291" max="12291" width="5.28515625" style="64" customWidth="1"/>
    <col min="12292" max="12292" width="6.28515625" style="64" customWidth="1"/>
    <col min="12293" max="12293" width="41.28515625" style="64" customWidth="1"/>
    <col min="12294" max="12294" width="19.42578125" style="64" customWidth="1"/>
    <col min="12295" max="12295" width="18.42578125" style="64" customWidth="1"/>
    <col min="12296" max="12296" width="19.7109375" style="64" customWidth="1"/>
    <col min="12297" max="12544" width="9.140625" style="64"/>
    <col min="12545" max="12545" width="5.85546875" style="64" customWidth="1"/>
    <col min="12546" max="12546" width="6.28515625" style="64" customWidth="1"/>
    <col min="12547" max="12547" width="5.28515625" style="64" customWidth="1"/>
    <col min="12548" max="12548" width="6.28515625" style="64" customWidth="1"/>
    <col min="12549" max="12549" width="41.28515625" style="64" customWidth="1"/>
    <col min="12550" max="12550" width="19.42578125" style="64" customWidth="1"/>
    <col min="12551" max="12551" width="18.42578125" style="64" customWidth="1"/>
    <col min="12552" max="12552" width="19.7109375" style="64" customWidth="1"/>
    <col min="12553" max="12800" width="9.140625" style="64"/>
    <col min="12801" max="12801" width="5.85546875" style="64" customWidth="1"/>
    <col min="12802" max="12802" width="6.28515625" style="64" customWidth="1"/>
    <col min="12803" max="12803" width="5.28515625" style="64" customWidth="1"/>
    <col min="12804" max="12804" width="6.28515625" style="64" customWidth="1"/>
    <col min="12805" max="12805" width="41.28515625" style="64" customWidth="1"/>
    <col min="12806" max="12806" width="19.42578125" style="64" customWidth="1"/>
    <col min="12807" max="12807" width="18.42578125" style="64" customWidth="1"/>
    <col min="12808" max="12808" width="19.7109375" style="64" customWidth="1"/>
    <col min="12809" max="13056" width="9.140625" style="64"/>
    <col min="13057" max="13057" width="5.85546875" style="64" customWidth="1"/>
    <col min="13058" max="13058" width="6.28515625" style="64" customWidth="1"/>
    <col min="13059" max="13059" width="5.28515625" style="64" customWidth="1"/>
    <col min="13060" max="13060" width="6.28515625" style="64" customWidth="1"/>
    <col min="13061" max="13061" width="41.28515625" style="64" customWidth="1"/>
    <col min="13062" max="13062" width="19.42578125" style="64" customWidth="1"/>
    <col min="13063" max="13063" width="18.42578125" style="64" customWidth="1"/>
    <col min="13064" max="13064" width="19.7109375" style="64" customWidth="1"/>
    <col min="13065" max="13312" width="9.140625" style="64"/>
    <col min="13313" max="13313" width="5.85546875" style="64" customWidth="1"/>
    <col min="13314" max="13314" width="6.28515625" style="64" customWidth="1"/>
    <col min="13315" max="13315" width="5.28515625" style="64" customWidth="1"/>
    <col min="13316" max="13316" width="6.28515625" style="64" customWidth="1"/>
    <col min="13317" max="13317" width="41.28515625" style="64" customWidth="1"/>
    <col min="13318" max="13318" width="19.42578125" style="64" customWidth="1"/>
    <col min="13319" max="13319" width="18.42578125" style="64" customWidth="1"/>
    <col min="13320" max="13320" width="19.7109375" style="64" customWidth="1"/>
    <col min="13321" max="13568" width="9.140625" style="64"/>
    <col min="13569" max="13569" width="5.85546875" style="64" customWidth="1"/>
    <col min="13570" max="13570" width="6.28515625" style="64" customWidth="1"/>
    <col min="13571" max="13571" width="5.28515625" style="64" customWidth="1"/>
    <col min="13572" max="13572" width="6.28515625" style="64" customWidth="1"/>
    <col min="13573" max="13573" width="41.28515625" style="64" customWidth="1"/>
    <col min="13574" max="13574" width="19.42578125" style="64" customWidth="1"/>
    <col min="13575" max="13575" width="18.42578125" style="64" customWidth="1"/>
    <col min="13576" max="13576" width="19.7109375" style="64" customWidth="1"/>
    <col min="13577" max="13824" width="9.140625" style="64"/>
    <col min="13825" max="13825" width="5.85546875" style="64" customWidth="1"/>
    <col min="13826" max="13826" width="6.28515625" style="64" customWidth="1"/>
    <col min="13827" max="13827" width="5.28515625" style="64" customWidth="1"/>
    <col min="13828" max="13828" width="6.28515625" style="64" customWidth="1"/>
    <col min="13829" max="13829" width="41.28515625" style="64" customWidth="1"/>
    <col min="13830" max="13830" width="19.42578125" style="64" customWidth="1"/>
    <col min="13831" max="13831" width="18.42578125" style="64" customWidth="1"/>
    <col min="13832" max="13832" width="19.7109375" style="64" customWidth="1"/>
    <col min="13833" max="14080" width="9.140625" style="64"/>
    <col min="14081" max="14081" width="5.85546875" style="64" customWidth="1"/>
    <col min="14082" max="14082" width="6.28515625" style="64" customWidth="1"/>
    <col min="14083" max="14083" width="5.28515625" style="64" customWidth="1"/>
    <col min="14084" max="14084" width="6.28515625" style="64" customWidth="1"/>
    <col min="14085" max="14085" width="41.28515625" style="64" customWidth="1"/>
    <col min="14086" max="14086" width="19.42578125" style="64" customWidth="1"/>
    <col min="14087" max="14087" width="18.42578125" style="64" customWidth="1"/>
    <col min="14088" max="14088" width="19.7109375" style="64" customWidth="1"/>
    <col min="14089" max="14336" width="9.140625" style="64"/>
    <col min="14337" max="14337" width="5.85546875" style="64" customWidth="1"/>
    <col min="14338" max="14338" width="6.28515625" style="64" customWidth="1"/>
    <col min="14339" max="14339" width="5.28515625" style="64" customWidth="1"/>
    <col min="14340" max="14340" width="6.28515625" style="64" customWidth="1"/>
    <col min="14341" max="14341" width="41.28515625" style="64" customWidth="1"/>
    <col min="14342" max="14342" width="19.42578125" style="64" customWidth="1"/>
    <col min="14343" max="14343" width="18.42578125" style="64" customWidth="1"/>
    <col min="14344" max="14344" width="19.7109375" style="64" customWidth="1"/>
    <col min="14345" max="14592" width="9.140625" style="64"/>
    <col min="14593" max="14593" width="5.85546875" style="64" customWidth="1"/>
    <col min="14594" max="14594" width="6.28515625" style="64" customWidth="1"/>
    <col min="14595" max="14595" width="5.28515625" style="64" customWidth="1"/>
    <col min="14596" max="14596" width="6.28515625" style="64" customWidth="1"/>
    <col min="14597" max="14597" width="41.28515625" style="64" customWidth="1"/>
    <col min="14598" max="14598" width="19.42578125" style="64" customWidth="1"/>
    <col min="14599" max="14599" width="18.42578125" style="64" customWidth="1"/>
    <col min="14600" max="14600" width="19.7109375" style="64" customWidth="1"/>
    <col min="14601" max="14848" width="9.140625" style="64"/>
    <col min="14849" max="14849" width="5.85546875" style="64" customWidth="1"/>
    <col min="14850" max="14850" width="6.28515625" style="64" customWidth="1"/>
    <col min="14851" max="14851" width="5.28515625" style="64" customWidth="1"/>
    <col min="14852" max="14852" width="6.28515625" style="64" customWidth="1"/>
    <col min="14853" max="14853" width="41.28515625" style="64" customWidth="1"/>
    <col min="14854" max="14854" width="19.42578125" style="64" customWidth="1"/>
    <col min="14855" max="14855" width="18.42578125" style="64" customWidth="1"/>
    <col min="14856" max="14856" width="19.7109375" style="64" customWidth="1"/>
    <col min="14857" max="15104" width="9.140625" style="64"/>
    <col min="15105" max="15105" width="5.85546875" style="64" customWidth="1"/>
    <col min="15106" max="15106" width="6.28515625" style="64" customWidth="1"/>
    <col min="15107" max="15107" width="5.28515625" style="64" customWidth="1"/>
    <col min="15108" max="15108" width="6.28515625" style="64" customWidth="1"/>
    <col min="15109" max="15109" width="41.28515625" style="64" customWidth="1"/>
    <col min="15110" max="15110" width="19.42578125" style="64" customWidth="1"/>
    <col min="15111" max="15111" width="18.42578125" style="64" customWidth="1"/>
    <col min="15112" max="15112" width="19.7109375" style="64" customWidth="1"/>
    <col min="15113" max="15360" width="9.140625" style="64"/>
    <col min="15361" max="15361" width="5.85546875" style="64" customWidth="1"/>
    <col min="15362" max="15362" width="6.28515625" style="64" customWidth="1"/>
    <col min="15363" max="15363" width="5.28515625" style="64" customWidth="1"/>
    <col min="15364" max="15364" width="6.28515625" style="64" customWidth="1"/>
    <col min="15365" max="15365" width="41.28515625" style="64" customWidth="1"/>
    <col min="15366" max="15366" width="19.42578125" style="64" customWidth="1"/>
    <col min="15367" max="15367" width="18.42578125" style="64" customWidth="1"/>
    <col min="15368" max="15368" width="19.7109375" style="64" customWidth="1"/>
    <col min="15369" max="15616" width="9.140625" style="64"/>
    <col min="15617" max="15617" width="5.85546875" style="64" customWidth="1"/>
    <col min="15618" max="15618" width="6.28515625" style="64" customWidth="1"/>
    <col min="15619" max="15619" width="5.28515625" style="64" customWidth="1"/>
    <col min="15620" max="15620" width="6.28515625" style="64" customWidth="1"/>
    <col min="15621" max="15621" width="41.28515625" style="64" customWidth="1"/>
    <col min="15622" max="15622" width="19.42578125" style="64" customWidth="1"/>
    <col min="15623" max="15623" width="18.42578125" style="64" customWidth="1"/>
    <col min="15624" max="15624" width="19.7109375" style="64" customWidth="1"/>
    <col min="15625" max="15872" width="9.140625" style="64"/>
    <col min="15873" max="15873" width="5.85546875" style="64" customWidth="1"/>
    <col min="15874" max="15874" width="6.28515625" style="64" customWidth="1"/>
    <col min="15875" max="15875" width="5.28515625" style="64" customWidth="1"/>
    <col min="15876" max="15876" width="6.28515625" style="64" customWidth="1"/>
    <col min="15877" max="15877" width="41.28515625" style="64" customWidth="1"/>
    <col min="15878" max="15878" width="19.42578125" style="64" customWidth="1"/>
    <col min="15879" max="15879" width="18.42578125" style="64" customWidth="1"/>
    <col min="15880" max="15880" width="19.7109375" style="64" customWidth="1"/>
    <col min="15881" max="16128" width="9.140625" style="64"/>
    <col min="16129" max="16129" width="5.85546875" style="64" customWidth="1"/>
    <col min="16130" max="16130" width="6.28515625" style="64" customWidth="1"/>
    <col min="16131" max="16131" width="5.28515625" style="64" customWidth="1"/>
    <col min="16132" max="16132" width="6.28515625" style="64" customWidth="1"/>
    <col min="16133" max="16133" width="41.28515625" style="64" customWidth="1"/>
    <col min="16134" max="16134" width="19.42578125" style="64" customWidth="1"/>
    <col min="16135" max="16135" width="18.42578125" style="64" customWidth="1"/>
    <col min="16136" max="16136" width="19.7109375" style="64" customWidth="1"/>
    <col min="16137" max="16384" width="9.140625" style="64"/>
  </cols>
  <sheetData>
    <row r="1" spans="1:8" ht="17.25" customHeight="1">
      <c r="A1" s="60" t="s">
        <v>400</v>
      </c>
      <c r="B1" s="61"/>
      <c r="C1" s="62"/>
      <c r="D1" s="62"/>
      <c r="E1" s="63"/>
      <c r="F1" s="423" t="s">
        <v>758</v>
      </c>
      <c r="G1" s="423"/>
    </row>
    <row r="2" spans="1:8">
      <c r="A2" s="60"/>
      <c r="B2" s="61"/>
      <c r="C2" s="62"/>
      <c r="D2" s="62"/>
      <c r="E2" s="63"/>
      <c r="F2" s="423"/>
      <c r="G2" s="423"/>
    </row>
    <row r="3" spans="1:8">
      <c r="A3" s="60"/>
      <c r="B3" s="61"/>
      <c r="C3" s="62"/>
      <c r="D3" s="62"/>
      <c r="E3" s="63"/>
      <c r="F3" s="423"/>
      <c r="G3" s="423"/>
    </row>
    <row r="4" spans="1:8" ht="27.6" customHeight="1">
      <c r="A4" s="60"/>
      <c r="B4" s="61"/>
      <c r="C4" s="62"/>
      <c r="D4" s="62"/>
      <c r="E4" s="63"/>
      <c r="F4" s="65"/>
      <c r="G4" s="65"/>
    </row>
    <row r="5" spans="1:8" ht="20.25">
      <c r="A5" s="424" t="s">
        <v>186</v>
      </c>
      <c r="B5" s="424"/>
      <c r="C5" s="424"/>
      <c r="D5" s="424"/>
      <c r="E5" s="424"/>
      <c r="F5" s="424"/>
      <c r="G5" s="424"/>
      <c r="H5" s="424"/>
    </row>
    <row r="6" spans="1:8" ht="36" customHeight="1">
      <c r="A6" s="425" t="s">
        <v>187</v>
      </c>
      <c r="B6" s="425"/>
      <c r="C6" s="425"/>
      <c r="D6" s="425"/>
      <c r="E6" s="425"/>
      <c r="F6" s="425"/>
      <c r="G6" s="425"/>
      <c r="H6" s="425"/>
    </row>
    <row r="7" spans="1:8" ht="18" thickBot="1">
      <c r="B7" s="67"/>
      <c r="C7" s="68"/>
      <c r="D7" s="68"/>
      <c r="E7" s="69"/>
      <c r="F7" s="70"/>
      <c r="G7" s="70"/>
      <c r="H7" s="71" t="s">
        <v>188</v>
      </c>
    </row>
    <row r="8" spans="1:8" s="72" customFormat="1" ht="15.75" customHeight="1" thickBot="1">
      <c r="A8" s="426" t="s">
        <v>189</v>
      </c>
      <c r="B8" s="428" t="s">
        <v>190</v>
      </c>
      <c r="C8" s="430" t="s">
        <v>191</v>
      </c>
      <c r="D8" s="432" t="s">
        <v>192</v>
      </c>
      <c r="E8" s="434" t="s">
        <v>193</v>
      </c>
      <c r="F8" s="417" t="s">
        <v>194</v>
      </c>
      <c r="G8" s="436" t="s">
        <v>195</v>
      </c>
      <c r="H8" s="437"/>
    </row>
    <row r="9" spans="1:8" s="74" customFormat="1" ht="32.25" customHeight="1" thickBot="1">
      <c r="A9" s="427"/>
      <c r="B9" s="429"/>
      <c r="C9" s="431"/>
      <c r="D9" s="433"/>
      <c r="E9" s="435"/>
      <c r="F9" s="418"/>
      <c r="G9" s="73" t="s">
        <v>8</v>
      </c>
      <c r="H9" s="73" t="s">
        <v>9</v>
      </c>
    </row>
    <row r="10" spans="1:8" s="81" customFormat="1" ht="18" thickBot="1">
      <c r="A10" s="75" t="s">
        <v>10</v>
      </c>
      <c r="B10" s="76" t="s">
        <v>196</v>
      </c>
      <c r="C10" s="76" t="s">
        <v>197</v>
      </c>
      <c r="D10" s="77" t="s">
        <v>198</v>
      </c>
      <c r="E10" s="78" t="s">
        <v>199</v>
      </c>
      <c r="F10" s="78" t="s">
        <v>200</v>
      </c>
      <c r="G10" s="79" t="s">
        <v>201</v>
      </c>
      <c r="H10" s="80" t="s">
        <v>202</v>
      </c>
    </row>
    <row r="11" spans="1:8" s="90" customFormat="1" ht="66" customHeight="1" thickBot="1">
      <c r="A11" s="82">
        <v>2000</v>
      </c>
      <c r="B11" s="83" t="s">
        <v>203</v>
      </c>
      <c r="C11" s="84" t="s">
        <v>14</v>
      </c>
      <c r="D11" s="85" t="s">
        <v>14</v>
      </c>
      <c r="E11" s="86" t="s">
        <v>204</v>
      </c>
      <c r="F11" s="87">
        <f>+G11+H11</f>
        <v>852466</v>
      </c>
      <c r="G11" s="88">
        <f>+G12+G91+G144+G164+G214+G244+G275+G307</f>
        <v>0</v>
      </c>
      <c r="H11" s="89">
        <f>+H12+H91+H144+H164+H185+H244</f>
        <v>852466</v>
      </c>
    </row>
    <row r="12" spans="1:8" s="99" customFormat="1" ht="60">
      <c r="A12" s="91">
        <v>2100</v>
      </c>
      <c r="B12" s="92" t="s">
        <v>205</v>
      </c>
      <c r="C12" s="93" t="s">
        <v>206</v>
      </c>
      <c r="D12" s="94" t="s">
        <v>206</v>
      </c>
      <c r="E12" s="95" t="s">
        <v>207</v>
      </c>
      <c r="F12" s="96">
        <f>+G12+H12</f>
        <v>4500</v>
      </c>
      <c r="G12" s="97">
        <f>+G14+G23</f>
        <v>4500</v>
      </c>
      <c r="H12" s="98">
        <f>+H14+H23</f>
        <v>0</v>
      </c>
    </row>
    <row r="13" spans="1:8">
      <c r="A13" s="100"/>
      <c r="B13" s="92"/>
      <c r="C13" s="93"/>
      <c r="D13" s="94"/>
      <c r="E13" s="101" t="s">
        <v>7</v>
      </c>
      <c r="F13" s="102"/>
      <c r="G13" s="103"/>
      <c r="H13" s="104"/>
    </row>
    <row r="14" spans="1:8" s="112" customFormat="1" ht="54">
      <c r="A14" s="105">
        <v>2110</v>
      </c>
      <c r="B14" s="92" t="s">
        <v>205</v>
      </c>
      <c r="C14" s="106" t="s">
        <v>10</v>
      </c>
      <c r="D14" s="107" t="s">
        <v>206</v>
      </c>
      <c r="E14" s="108" t="s">
        <v>208</v>
      </c>
      <c r="F14" s="109">
        <f>+G14+H14</f>
        <v>2500</v>
      </c>
      <c r="G14" s="110">
        <f>+G16</f>
        <v>2500</v>
      </c>
      <c r="H14" s="111">
        <f>+H16</f>
        <v>0</v>
      </c>
    </row>
    <row r="15" spans="1:8" s="112" customFormat="1" ht="15" customHeight="1">
      <c r="A15" s="105"/>
      <c r="B15" s="92"/>
      <c r="C15" s="106"/>
      <c r="D15" s="107"/>
      <c r="E15" s="101" t="s">
        <v>31</v>
      </c>
      <c r="F15" s="109"/>
      <c r="G15" s="110"/>
      <c r="H15" s="111"/>
    </row>
    <row r="16" spans="1:8" ht="27">
      <c r="A16" s="105">
        <v>2111</v>
      </c>
      <c r="B16" s="113" t="s">
        <v>205</v>
      </c>
      <c r="C16" s="114" t="s">
        <v>10</v>
      </c>
      <c r="D16" s="115" t="s">
        <v>10</v>
      </c>
      <c r="E16" s="101" t="s">
        <v>209</v>
      </c>
      <c r="F16" s="116">
        <f>+G16+H16</f>
        <v>2500</v>
      </c>
      <c r="G16" s="117">
        <v>2500</v>
      </c>
      <c r="H16" s="118">
        <v>0</v>
      </c>
    </row>
    <row r="17" spans="1:8" ht="27" hidden="1">
      <c r="A17" s="105">
        <v>2112</v>
      </c>
      <c r="B17" s="113" t="s">
        <v>205</v>
      </c>
      <c r="C17" s="114" t="s">
        <v>10</v>
      </c>
      <c r="D17" s="115" t="s">
        <v>196</v>
      </c>
      <c r="E17" s="101" t="s">
        <v>210</v>
      </c>
      <c r="F17" s="116"/>
      <c r="G17" s="117"/>
      <c r="H17" s="118"/>
    </row>
    <row r="18" spans="1:8" hidden="1">
      <c r="A18" s="105">
        <v>2113</v>
      </c>
      <c r="B18" s="113" t="s">
        <v>205</v>
      </c>
      <c r="C18" s="114" t="s">
        <v>10</v>
      </c>
      <c r="D18" s="115" t="s">
        <v>197</v>
      </c>
      <c r="E18" s="101" t="s">
        <v>211</v>
      </c>
      <c r="F18" s="116"/>
      <c r="G18" s="117"/>
      <c r="H18" s="118"/>
    </row>
    <row r="19" spans="1:8" hidden="1">
      <c r="A19" s="105">
        <v>2120</v>
      </c>
      <c r="B19" s="92" t="s">
        <v>205</v>
      </c>
      <c r="C19" s="106" t="s">
        <v>196</v>
      </c>
      <c r="D19" s="107" t="s">
        <v>206</v>
      </c>
      <c r="E19" s="108" t="s">
        <v>212</v>
      </c>
      <c r="F19" s="116"/>
      <c r="G19" s="117"/>
      <c r="H19" s="118"/>
    </row>
    <row r="20" spans="1:8" s="112" customFormat="1" ht="15" hidden="1" customHeight="1">
      <c r="A20" s="105"/>
      <c r="B20" s="92"/>
      <c r="C20" s="106"/>
      <c r="D20" s="107"/>
      <c r="E20" s="101" t="s">
        <v>31</v>
      </c>
      <c r="F20" s="109"/>
      <c r="G20" s="110"/>
      <c r="H20" s="111"/>
    </row>
    <row r="21" spans="1:8" hidden="1">
      <c r="A21" s="105">
        <v>2121</v>
      </c>
      <c r="B21" s="113" t="s">
        <v>205</v>
      </c>
      <c r="C21" s="114" t="s">
        <v>196</v>
      </c>
      <c r="D21" s="115" t="s">
        <v>10</v>
      </c>
      <c r="E21" s="119" t="s">
        <v>213</v>
      </c>
      <c r="F21" s="116"/>
      <c r="G21" s="117"/>
      <c r="H21" s="118"/>
    </row>
    <row r="22" spans="1:8" ht="27" hidden="1">
      <c r="A22" s="105">
        <v>2122</v>
      </c>
      <c r="B22" s="113" t="s">
        <v>205</v>
      </c>
      <c r="C22" s="114" t="s">
        <v>196</v>
      </c>
      <c r="D22" s="115" t="s">
        <v>196</v>
      </c>
      <c r="E22" s="101" t="s">
        <v>214</v>
      </c>
      <c r="F22" s="116"/>
      <c r="G22" s="117"/>
      <c r="H22" s="118"/>
    </row>
    <row r="23" spans="1:8">
      <c r="A23" s="105">
        <v>2130</v>
      </c>
      <c r="B23" s="92" t="s">
        <v>205</v>
      </c>
      <c r="C23" s="106" t="s">
        <v>197</v>
      </c>
      <c r="D23" s="107" t="s">
        <v>206</v>
      </c>
      <c r="E23" s="108" t="s">
        <v>215</v>
      </c>
      <c r="F23" s="120">
        <f>+G23+H23</f>
        <v>2000</v>
      </c>
      <c r="G23" s="121">
        <f>+G27</f>
        <v>2000</v>
      </c>
      <c r="H23" s="122">
        <f>+H27</f>
        <v>0</v>
      </c>
    </row>
    <row r="24" spans="1:8" s="112" customFormat="1" ht="15" hidden="1" customHeight="1">
      <c r="A24" s="105"/>
      <c r="B24" s="92"/>
      <c r="C24" s="106"/>
      <c r="D24" s="107"/>
      <c r="E24" s="101" t="s">
        <v>31</v>
      </c>
      <c r="F24" s="109"/>
      <c r="G24" s="110"/>
      <c r="H24" s="111"/>
    </row>
    <row r="25" spans="1:8" ht="27" hidden="1">
      <c r="A25" s="105">
        <v>2131</v>
      </c>
      <c r="B25" s="113" t="s">
        <v>205</v>
      </c>
      <c r="C25" s="114" t="s">
        <v>197</v>
      </c>
      <c r="D25" s="115" t="s">
        <v>10</v>
      </c>
      <c r="E25" s="101" t="s">
        <v>216</v>
      </c>
      <c r="F25" s="116"/>
      <c r="G25" s="117"/>
      <c r="H25" s="118"/>
    </row>
    <row r="26" spans="1:8" ht="27" hidden="1">
      <c r="A26" s="105">
        <v>2132</v>
      </c>
      <c r="B26" s="113" t="s">
        <v>205</v>
      </c>
      <c r="C26" s="114" t="s">
        <v>197</v>
      </c>
      <c r="D26" s="115" t="s">
        <v>196</v>
      </c>
      <c r="E26" s="101" t="s">
        <v>217</v>
      </c>
      <c r="F26" s="116"/>
      <c r="G26" s="117"/>
      <c r="H26" s="118"/>
    </row>
    <row r="27" spans="1:8">
      <c r="A27" s="105">
        <v>2133</v>
      </c>
      <c r="B27" s="113" t="s">
        <v>205</v>
      </c>
      <c r="C27" s="114" t="s">
        <v>197</v>
      </c>
      <c r="D27" s="115" t="s">
        <v>197</v>
      </c>
      <c r="E27" s="101" t="s">
        <v>218</v>
      </c>
      <c r="F27" s="116">
        <f>+G27+H27</f>
        <v>2000</v>
      </c>
      <c r="G27" s="117">
        <v>2000</v>
      </c>
      <c r="H27" s="118">
        <v>0</v>
      </c>
    </row>
    <row r="28" spans="1:8" ht="27" hidden="1">
      <c r="A28" s="105">
        <v>2140</v>
      </c>
      <c r="B28" s="92" t="s">
        <v>205</v>
      </c>
      <c r="C28" s="106" t="s">
        <v>198</v>
      </c>
      <c r="D28" s="107" t="s">
        <v>206</v>
      </c>
      <c r="E28" s="108" t="s">
        <v>219</v>
      </c>
      <c r="F28" s="116"/>
      <c r="G28" s="117"/>
      <c r="H28" s="118"/>
    </row>
    <row r="29" spans="1:8" s="112" customFormat="1" ht="15" hidden="1" customHeight="1">
      <c r="A29" s="105"/>
      <c r="B29" s="92"/>
      <c r="C29" s="106"/>
      <c r="D29" s="107"/>
      <c r="E29" s="101" t="s">
        <v>31</v>
      </c>
      <c r="F29" s="109"/>
      <c r="G29" s="110"/>
      <c r="H29" s="111"/>
    </row>
    <row r="30" spans="1:8" ht="27" hidden="1">
      <c r="A30" s="105">
        <v>2141</v>
      </c>
      <c r="B30" s="113" t="s">
        <v>205</v>
      </c>
      <c r="C30" s="114" t="s">
        <v>198</v>
      </c>
      <c r="D30" s="115" t="s">
        <v>10</v>
      </c>
      <c r="E30" s="101" t="s">
        <v>220</v>
      </c>
      <c r="F30" s="116"/>
      <c r="G30" s="117"/>
      <c r="H30" s="118"/>
    </row>
    <row r="31" spans="1:8" ht="40.5" hidden="1">
      <c r="A31" s="105">
        <v>2150</v>
      </c>
      <c r="B31" s="92" t="s">
        <v>205</v>
      </c>
      <c r="C31" s="106" t="s">
        <v>199</v>
      </c>
      <c r="D31" s="107" t="s">
        <v>206</v>
      </c>
      <c r="E31" s="108" t="s">
        <v>221</v>
      </c>
      <c r="F31" s="116"/>
      <c r="G31" s="117"/>
      <c r="H31" s="118"/>
    </row>
    <row r="32" spans="1:8" s="112" customFormat="1" ht="15" hidden="1" customHeight="1">
      <c r="A32" s="105"/>
      <c r="B32" s="92"/>
      <c r="C32" s="106"/>
      <c r="D32" s="107"/>
      <c r="E32" s="101" t="s">
        <v>31</v>
      </c>
      <c r="F32" s="109"/>
      <c r="G32" s="110"/>
      <c r="H32" s="111"/>
    </row>
    <row r="33" spans="1:8" ht="40.5" hidden="1">
      <c r="A33" s="105">
        <v>2151</v>
      </c>
      <c r="B33" s="113" t="s">
        <v>205</v>
      </c>
      <c r="C33" s="114" t="s">
        <v>199</v>
      </c>
      <c r="D33" s="115" t="s">
        <v>10</v>
      </c>
      <c r="E33" s="101" t="s">
        <v>222</v>
      </c>
      <c r="F33" s="116"/>
      <c r="G33" s="117"/>
      <c r="H33" s="118"/>
    </row>
    <row r="34" spans="1:8" ht="27" hidden="1">
      <c r="A34" s="105">
        <v>2160</v>
      </c>
      <c r="B34" s="92" t="s">
        <v>205</v>
      </c>
      <c r="C34" s="106" t="s">
        <v>200</v>
      </c>
      <c r="D34" s="107" t="s">
        <v>206</v>
      </c>
      <c r="E34" s="108" t="s">
        <v>223</v>
      </c>
      <c r="F34" s="116"/>
      <c r="G34" s="117"/>
      <c r="H34" s="118"/>
    </row>
    <row r="35" spans="1:8" s="112" customFormat="1" ht="15" hidden="1" customHeight="1">
      <c r="A35" s="105"/>
      <c r="B35" s="92"/>
      <c r="C35" s="106"/>
      <c r="D35" s="107"/>
      <c r="E35" s="101" t="s">
        <v>31</v>
      </c>
      <c r="F35" s="109"/>
      <c r="G35" s="110"/>
      <c r="H35" s="111"/>
    </row>
    <row r="36" spans="1:8" ht="27" hidden="1">
      <c r="A36" s="105">
        <v>2161</v>
      </c>
      <c r="B36" s="113" t="s">
        <v>205</v>
      </c>
      <c r="C36" s="114" t="s">
        <v>200</v>
      </c>
      <c r="D36" s="115" t="s">
        <v>10</v>
      </c>
      <c r="E36" s="101" t="s">
        <v>224</v>
      </c>
      <c r="F36" s="116"/>
      <c r="G36" s="117"/>
      <c r="H36" s="118"/>
    </row>
    <row r="37" spans="1:8" hidden="1">
      <c r="A37" s="105">
        <v>2170</v>
      </c>
      <c r="B37" s="92" t="s">
        <v>205</v>
      </c>
      <c r="C37" s="106" t="s">
        <v>201</v>
      </c>
      <c r="D37" s="107" t="s">
        <v>206</v>
      </c>
      <c r="E37" s="108" t="s">
        <v>225</v>
      </c>
      <c r="F37" s="116"/>
      <c r="G37" s="117"/>
      <c r="H37" s="118"/>
    </row>
    <row r="38" spans="1:8" s="112" customFormat="1" ht="15" hidden="1" customHeight="1">
      <c r="A38" s="105"/>
      <c r="B38" s="92"/>
      <c r="C38" s="106"/>
      <c r="D38" s="107"/>
      <c r="E38" s="101" t="s">
        <v>31</v>
      </c>
      <c r="F38" s="109"/>
      <c r="G38" s="110"/>
      <c r="H38" s="111"/>
    </row>
    <row r="39" spans="1:8" hidden="1">
      <c r="A39" s="105">
        <v>2171</v>
      </c>
      <c r="B39" s="113" t="s">
        <v>205</v>
      </c>
      <c r="C39" s="114" t="s">
        <v>201</v>
      </c>
      <c r="D39" s="115" t="s">
        <v>10</v>
      </c>
      <c r="E39" s="101" t="s">
        <v>225</v>
      </c>
      <c r="F39" s="116"/>
      <c r="G39" s="117"/>
      <c r="H39" s="118"/>
    </row>
    <row r="40" spans="1:8" ht="40.5" hidden="1">
      <c r="A40" s="105">
        <v>2180</v>
      </c>
      <c r="B40" s="92" t="s">
        <v>205</v>
      </c>
      <c r="C40" s="106" t="s">
        <v>202</v>
      </c>
      <c r="D40" s="107" t="s">
        <v>206</v>
      </c>
      <c r="E40" s="108" t="s">
        <v>226</v>
      </c>
      <c r="F40" s="116"/>
      <c r="G40" s="117"/>
      <c r="H40" s="118"/>
    </row>
    <row r="41" spans="1:8" s="112" customFormat="1" ht="15" hidden="1" customHeight="1">
      <c r="A41" s="105"/>
      <c r="B41" s="92"/>
      <c r="C41" s="106"/>
      <c r="D41" s="107"/>
      <c r="E41" s="101" t="s">
        <v>31</v>
      </c>
      <c r="F41" s="109"/>
      <c r="G41" s="110"/>
      <c r="H41" s="111"/>
    </row>
    <row r="42" spans="1:8" ht="40.5" hidden="1">
      <c r="A42" s="105">
        <v>2181</v>
      </c>
      <c r="B42" s="113" t="s">
        <v>205</v>
      </c>
      <c r="C42" s="114" t="s">
        <v>202</v>
      </c>
      <c r="D42" s="115" t="s">
        <v>10</v>
      </c>
      <c r="E42" s="101" t="s">
        <v>226</v>
      </c>
      <c r="F42" s="116"/>
      <c r="G42" s="117"/>
      <c r="H42" s="118"/>
    </row>
    <row r="43" spans="1:8" ht="15" hidden="1" customHeight="1">
      <c r="A43" s="105"/>
      <c r="B43" s="113"/>
      <c r="C43" s="114"/>
      <c r="D43" s="115"/>
      <c r="E43" s="123" t="s">
        <v>31</v>
      </c>
      <c r="F43" s="116"/>
      <c r="G43" s="117"/>
      <c r="H43" s="118"/>
    </row>
    <row r="44" spans="1:8" hidden="1">
      <c r="A44" s="105">
        <v>2182</v>
      </c>
      <c r="B44" s="113" t="s">
        <v>205</v>
      </c>
      <c r="C44" s="114" t="s">
        <v>202</v>
      </c>
      <c r="D44" s="115" t="s">
        <v>10</v>
      </c>
      <c r="E44" s="123" t="s">
        <v>227</v>
      </c>
      <c r="F44" s="116"/>
      <c r="G44" s="117"/>
      <c r="H44" s="118"/>
    </row>
    <row r="45" spans="1:8" ht="27" hidden="1">
      <c r="A45" s="105">
        <v>2183</v>
      </c>
      <c r="B45" s="113" t="s">
        <v>205</v>
      </c>
      <c r="C45" s="114" t="s">
        <v>202</v>
      </c>
      <c r="D45" s="115" t="s">
        <v>10</v>
      </c>
      <c r="E45" s="123" t="s">
        <v>228</v>
      </c>
      <c r="F45" s="116"/>
      <c r="G45" s="117"/>
      <c r="H45" s="118"/>
    </row>
    <row r="46" spans="1:8" ht="27" hidden="1">
      <c r="A46" s="105">
        <v>2184</v>
      </c>
      <c r="B46" s="113" t="s">
        <v>205</v>
      </c>
      <c r="C46" s="114" t="s">
        <v>202</v>
      </c>
      <c r="D46" s="115" t="s">
        <v>10</v>
      </c>
      <c r="E46" s="123" t="s">
        <v>229</v>
      </c>
      <c r="F46" s="116"/>
      <c r="G46" s="117"/>
      <c r="H46" s="118"/>
    </row>
    <row r="47" spans="1:8" s="99" customFormat="1" ht="30" hidden="1">
      <c r="A47" s="124">
        <v>2200</v>
      </c>
      <c r="B47" s="92" t="s">
        <v>230</v>
      </c>
      <c r="C47" s="106" t="s">
        <v>206</v>
      </c>
      <c r="D47" s="107" t="s">
        <v>206</v>
      </c>
      <c r="E47" s="95" t="s">
        <v>231</v>
      </c>
      <c r="F47" s="125"/>
      <c r="G47" s="126"/>
      <c r="H47" s="127"/>
    </row>
    <row r="48" spans="1:8" ht="13.5" hidden="1" customHeight="1">
      <c r="A48" s="100"/>
      <c r="B48" s="92"/>
      <c r="C48" s="93"/>
      <c r="D48" s="94"/>
      <c r="E48" s="101" t="s">
        <v>7</v>
      </c>
      <c r="F48" s="102"/>
      <c r="G48" s="103"/>
      <c r="H48" s="104"/>
    </row>
    <row r="49" spans="1:8" hidden="1">
      <c r="A49" s="105">
        <v>2210</v>
      </c>
      <c r="B49" s="92" t="s">
        <v>230</v>
      </c>
      <c r="C49" s="114" t="s">
        <v>10</v>
      </c>
      <c r="D49" s="115" t="s">
        <v>206</v>
      </c>
      <c r="E49" s="108" t="s">
        <v>232</v>
      </c>
      <c r="F49" s="116"/>
      <c r="G49" s="117"/>
      <c r="H49" s="118"/>
    </row>
    <row r="50" spans="1:8" s="112" customFormat="1" ht="15" hidden="1" customHeight="1">
      <c r="A50" s="105"/>
      <c r="B50" s="92"/>
      <c r="C50" s="106"/>
      <c r="D50" s="107"/>
      <c r="E50" s="101" t="s">
        <v>31</v>
      </c>
      <c r="F50" s="109"/>
      <c r="G50" s="110"/>
      <c r="H50" s="111"/>
    </row>
    <row r="51" spans="1:8" hidden="1">
      <c r="A51" s="105">
        <v>2211</v>
      </c>
      <c r="B51" s="113" t="s">
        <v>230</v>
      </c>
      <c r="C51" s="114" t="s">
        <v>10</v>
      </c>
      <c r="D51" s="115" t="s">
        <v>10</v>
      </c>
      <c r="E51" s="101" t="s">
        <v>233</v>
      </c>
      <c r="F51" s="116"/>
      <c r="G51" s="117"/>
      <c r="H51" s="118"/>
    </row>
    <row r="52" spans="1:8" hidden="1">
      <c r="A52" s="105">
        <v>2220</v>
      </c>
      <c r="B52" s="92" t="s">
        <v>230</v>
      </c>
      <c r="C52" s="106" t="s">
        <v>196</v>
      </c>
      <c r="D52" s="107" t="s">
        <v>206</v>
      </c>
      <c r="E52" s="108" t="s">
        <v>234</v>
      </c>
      <c r="F52" s="116"/>
      <c r="G52" s="117"/>
      <c r="H52" s="118"/>
    </row>
    <row r="53" spans="1:8" s="112" customFormat="1" ht="15" hidden="1" customHeight="1">
      <c r="A53" s="105"/>
      <c r="B53" s="92"/>
      <c r="C53" s="106"/>
      <c r="D53" s="107"/>
      <c r="E53" s="101" t="s">
        <v>31</v>
      </c>
      <c r="F53" s="109"/>
      <c r="G53" s="110"/>
      <c r="H53" s="111"/>
    </row>
    <row r="54" spans="1:8" hidden="1">
      <c r="A54" s="105">
        <v>2221</v>
      </c>
      <c r="B54" s="113" t="s">
        <v>230</v>
      </c>
      <c r="C54" s="114" t="s">
        <v>196</v>
      </c>
      <c r="D54" s="115" t="s">
        <v>10</v>
      </c>
      <c r="E54" s="101" t="s">
        <v>235</v>
      </c>
      <c r="F54" s="116"/>
      <c r="G54" s="117"/>
      <c r="H54" s="118"/>
    </row>
    <row r="55" spans="1:8" hidden="1">
      <c r="A55" s="105">
        <v>2230</v>
      </c>
      <c r="B55" s="92" t="s">
        <v>230</v>
      </c>
      <c r="C55" s="114" t="s">
        <v>197</v>
      </c>
      <c r="D55" s="115" t="s">
        <v>206</v>
      </c>
      <c r="E55" s="108" t="s">
        <v>236</v>
      </c>
      <c r="F55" s="116"/>
      <c r="G55" s="117"/>
      <c r="H55" s="118"/>
    </row>
    <row r="56" spans="1:8" s="112" customFormat="1" ht="15" hidden="1" customHeight="1">
      <c r="A56" s="105"/>
      <c r="B56" s="92"/>
      <c r="C56" s="106"/>
      <c r="D56" s="107"/>
      <c r="E56" s="101" t="s">
        <v>31</v>
      </c>
      <c r="F56" s="109"/>
      <c r="G56" s="110"/>
      <c r="H56" s="111"/>
    </row>
    <row r="57" spans="1:8" hidden="1">
      <c r="A57" s="105">
        <v>2231</v>
      </c>
      <c r="B57" s="113" t="s">
        <v>230</v>
      </c>
      <c r="C57" s="114" t="s">
        <v>197</v>
      </c>
      <c r="D57" s="115" t="s">
        <v>10</v>
      </c>
      <c r="E57" s="101" t="s">
        <v>237</v>
      </c>
      <c r="F57" s="116"/>
      <c r="G57" s="117"/>
      <c r="H57" s="118"/>
    </row>
    <row r="58" spans="1:8" ht="27" hidden="1">
      <c r="A58" s="105">
        <v>2240</v>
      </c>
      <c r="B58" s="92" t="s">
        <v>230</v>
      </c>
      <c r="C58" s="106" t="s">
        <v>198</v>
      </c>
      <c r="D58" s="107" t="s">
        <v>206</v>
      </c>
      <c r="E58" s="108" t="s">
        <v>238</v>
      </c>
      <c r="F58" s="116"/>
      <c r="G58" s="117"/>
      <c r="H58" s="118"/>
    </row>
    <row r="59" spans="1:8" s="112" customFormat="1" ht="15" hidden="1" customHeight="1">
      <c r="A59" s="105"/>
      <c r="B59" s="92"/>
      <c r="C59" s="106"/>
      <c r="D59" s="107"/>
      <c r="E59" s="101" t="s">
        <v>31</v>
      </c>
      <c r="F59" s="109"/>
      <c r="G59" s="110"/>
      <c r="H59" s="111"/>
    </row>
    <row r="60" spans="1:8" ht="27" hidden="1">
      <c r="A60" s="105">
        <v>2241</v>
      </c>
      <c r="B60" s="113" t="s">
        <v>230</v>
      </c>
      <c r="C60" s="114" t="s">
        <v>198</v>
      </c>
      <c r="D60" s="115" t="s">
        <v>10</v>
      </c>
      <c r="E60" s="101" t="s">
        <v>238</v>
      </c>
      <c r="F60" s="116"/>
      <c r="G60" s="117"/>
      <c r="H60" s="118"/>
    </row>
    <row r="61" spans="1:8" s="112" customFormat="1" ht="15" hidden="1" customHeight="1">
      <c r="A61" s="105"/>
      <c r="B61" s="92"/>
      <c r="C61" s="106"/>
      <c r="D61" s="107"/>
      <c r="E61" s="101" t="s">
        <v>31</v>
      </c>
      <c r="F61" s="109"/>
      <c r="G61" s="110"/>
      <c r="H61" s="111"/>
    </row>
    <row r="62" spans="1:8" hidden="1">
      <c r="A62" s="105">
        <v>2250</v>
      </c>
      <c r="B62" s="92" t="s">
        <v>230</v>
      </c>
      <c r="C62" s="106" t="s">
        <v>199</v>
      </c>
      <c r="D62" s="107" t="s">
        <v>206</v>
      </c>
      <c r="E62" s="108" t="s">
        <v>239</v>
      </c>
      <c r="F62" s="116"/>
      <c r="G62" s="117"/>
      <c r="H62" s="118"/>
    </row>
    <row r="63" spans="1:8" s="112" customFormat="1" ht="15" hidden="1" customHeight="1">
      <c r="A63" s="105"/>
      <c r="B63" s="92"/>
      <c r="C63" s="106"/>
      <c r="D63" s="107"/>
      <c r="E63" s="101" t="s">
        <v>31</v>
      </c>
      <c r="F63" s="109"/>
      <c r="G63" s="110"/>
      <c r="H63" s="111"/>
    </row>
    <row r="64" spans="1:8" hidden="1">
      <c r="A64" s="105">
        <v>2251</v>
      </c>
      <c r="B64" s="113" t="s">
        <v>230</v>
      </c>
      <c r="C64" s="114" t="s">
        <v>199</v>
      </c>
      <c r="D64" s="115" t="s">
        <v>10</v>
      </c>
      <c r="E64" s="101" t="s">
        <v>239</v>
      </c>
      <c r="F64" s="116"/>
      <c r="G64" s="117"/>
      <c r="H64" s="118"/>
    </row>
    <row r="65" spans="1:8" s="99" customFormat="1" ht="76.5" hidden="1">
      <c r="A65" s="124">
        <v>2300</v>
      </c>
      <c r="B65" s="128" t="s">
        <v>240</v>
      </c>
      <c r="C65" s="106" t="s">
        <v>206</v>
      </c>
      <c r="D65" s="107" t="s">
        <v>206</v>
      </c>
      <c r="E65" s="129" t="s">
        <v>241</v>
      </c>
      <c r="F65" s="125"/>
      <c r="G65" s="126"/>
      <c r="H65" s="127"/>
    </row>
    <row r="66" spans="1:8" ht="13.5" hidden="1" customHeight="1">
      <c r="A66" s="100"/>
      <c r="B66" s="92"/>
      <c r="C66" s="93"/>
      <c r="D66" s="94"/>
      <c r="E66" s="101" t="s">
        <v>7</v>
      </c>
      <c r="F66" s="102"/>
      <c r="G66" s="103"/>
      <c r="H66" s="104"/>
    </row>
    <row r="67" spans="1:8" hidden="1">
      <c r="A67" s="105">
        <v>2310</v>
      </c>
      <c r="B67" s="128" t="s">
        <v>240</v>
      </c>
      <c r="C67" s="106" t="s">
        <v>10</v>
      </c>
      <c r="D67" s="107" t="s">
        <v>206</v>
      </c>
      <c r="E67" s="108" t="s">
        <v>242</v>
      </c>
      <c r="F67" s="116"/>
      <c r="G67" s="117"/>
      <c r="H67" s="118"/>
    </row>
    <row r="68" spans="1:8" s="112" customFormat="1" ht="15" hidden="1" customHeight="1">
      <c r="A68" s="105"/>
      <c r="B68" s="92"/>
      <c r="C68" s="106"/>
      <c r="D68" s="107"/>
      <c r="E68" s="101" t="s">
        <v>31</v>
      </c>
      <c r="F68" s="109"/>
      <c r="G68" s="110"/>
      <c r="H68" s="111"/>
    </row>
    <row r="69" spans="1:8" hidden="1">
      <c r="A69" s="105">
        <v>2311</v>
      </c>
      <c r="B69" s="130" t="s">
        <v>240</v>
      </c>
      <c r="C69" s="114" t="s">
        <v>10</v>
      </c>
      <c r="D69" s="115" t="s">
        <v>10</v>
      </c>
      <c r="E69" s="101" t="s">
        <v>243</v>
      </c>
      <c r="F69" s="116"/>
      <c r="G69" s="117"/>
      <c r="H69" s="118"/>
    </row>
    <row r="70" spans="1:8" hidden="1">
      <c r="A70" s="105">
        <v>2312</v>
      </c>
      <c r="B70" s="130" t="s">
        <v>240</v>
      </c>
      <c r="C70" s="114" t="s">
        <v>10</v>
      </c>
      <c r="D70" s="115" t="s">
        <v>196</v>
      </c>
      <c r="E70" s="101" t="s">
        <v>244</v>
      </c>
      <c r="F70" s="116"/>
      <c r="G70" s="117"/>
      <c r="H70" s="118"/>
    </row>
    <row r="71" spans="1:8" hidden="1">
      <c r="A71" s="105">
        <v>2313</v>
      </c>
      <c r="B71" s="130" t="s">
        <v>240</v>
      </c>
      <c r="C71" s="114" t="s">
        <v>10</v>
      </c>
      <c r="D71" s="115" t="s">
        <v>197</v>
      </c>
      <c r="E71" s="101" t="s">
        <v>245</v>
      </c>
      <c r="F71" s="116"/>
      <c r="G71" s="117"/>
      <c r="H71" s="118"/>
    </row>
    <row r="72" spans="1:8" hidden="1">
      <c r="A72" s="105">
        <v>2320</v>
      </c>
      <c r="B72" s="128" t="s">
        <v>240</v>
      </c>
      <c r="C72" s="106" t="s">
        <v>196</v>
      </c>
      <c r="D72" s="107" t="s">
        <v>206</v>
      </c>
      <c r="E72" s="108" t="s">
        <v>246</v>
      </c>
      <c r="F72" s="116"/>
      <c r="G72" s="117"/>
      <c r="H72" s="118"/>
    </row>
    <row r="73" spans="1:8" s="112" customFormat="1" ht="15" hidden="1" customHeight="1">
      <c r="A73" s="105"/>
      <c r="B73" s="92"/>
      <c r="C73" s="106"/>
      <c r="D73" s="107"/>
      <c r="E73" s="101" t="s">
        <v>31</v>
      </c>
      <c r="F73" s="109"/>
      <c r="G73" s="110"/>
      <c r="H73" s="111"/>
    </row>
    <row r="74" spans="1:8" hidden="1">
      <c r="A74" s="105">
        <v>2321</v>
      </c>
      <c r="B74" s="130" t="s">
        <v>240</v>
      </c>
      <c r="C74" s="114" t="s">
        <v>196</v>
      </c>
      <c r="D74" s="115" t="s">
        <v>10</v>
      </c>
      <c r="E74" s="101" t="s">
        <v>247</v>
      </c>
      <c r="F74" s="116"/>
      <c r="G74" s="117"/>
      <c r="H74" s="118"/>
    </row>
    <row r="75" spans="1:8" ht="27" hidden="1">
      <c r="A75" s="105">
        <v>2330</v>
      </c>
      <c r="B75" s="128" t="s">
        <v>240</v>
      </c>
      <c r="C75" s="106" t="s">
        <v>197</v>
      </c>
      <c r="D75" s="107" t="s">
        <v>206</v>
      </c>
      <c r="E75" s="108" t="s">
        <v>248</v>
      </c>
      <c r="F75" s="116"/>
      <c r="G75" s="117"/>
      <c r="H75" s="118"/>
    </row>
    <row r="76" spans="1:8" s="112" customFormat="1" ht="15" hidden="1" customHeight="1">
      <c r="A76" s="105"/>
      <c r="B76" s="92"/>
      <c r="C76" s="106"/>
      <c r="D76" s="107"/>
      <c r="E76" s="101" t="s">
        <v>31</v>
      </c>
      <c r="F76" s="109"/>
      <c r="G76" s="110"/>
      <c r="H76" s="111"/>
    </row>
    <row r="77" spans="1:8" hidden="1">
      <c r="A77" s="105">
        <v>2331</v>
      </c>
      <c r="B77" s="130" t="s">
        <v>240</v>
      </c>
      <c r="C77" s="114" t="s">
        <v>197</v>
      </c>
      <c r="D77" s="115" t="s">
        <v>10</v>
      </c>
      <c r="E77" s="101" t="s">
        <v>249</v>
      </c>
      <c r="F77" s="116"/>
      <c r="G77" s="117"/>
      <c r="H77" s="118"/>
    </row>
    <row r="78" spans="1:8" hidden="1">
      <c r="A78" s="105">
        <v>2332</v>
      </c>
      <c r="B78" s="130" t="s">
        <v>240</v>
      </c>
      <c r="C78" s="114" t="s">
        <v>197</v>
      </c>
      <c r="D78" s="115" t="s">
        <v>196</v>
      </c>
      <c r="E78" s="101" t="s">
        <v>250</v>
      </c>
      <c r="F78" s="116"/>
      <c r="G78" s="117"/>
      <c r="H78" s="118"/>
    </row>
    <row r="79" spans="1:8" hidden="1">
      <c r="A79" s="105">
        <v>2340</v>
      </c>
      <c r="B79" s="128" t="s">
        <v>240</v>
      </c>
      <c r="C79" s="106" t="s">
        <v>198</v>
      </c>
      <c r="D79" s="107" t="s">
        <v>206</v>
      </c>
      <c r="E79" s="108" t="s">
        <v>251</v>
      </c>
      <c r="F79" s="116"/>
      <c r="G79" s="117"/>
      <c r="H79" s="118"/>
    </row>
    <row r="80" spans="1:8" s="112" customFormat="1" ht="15" hidden="1" customHeight="1">
      <c r="A80" s="105"/>
      <c r="B80" s="92"/>
      <c r="C80" s="106"/>
      <c r="D80" s="107"/>
      <c r="E80" s="101" t="s">
        <v>31</v>
      </c>
      <c r="F80" s="109"/>
      <c r="G80" s="110"/>
      <c r="H80" s="111"/>
    </row>
    <row r="81" spans="1:8" hidden="1">
      <c r="A81" s="105">
        <v>2341</v>
      </c>
      <c r="B81" s="130" t="s">
        <v>240</v>
      </c>
      <c r="C81" s="114" t="s">
        <v>198</v>
      </c>
      <c r="D81" s="115" t="s">
        <v>10</v>
      </c>
      <c r="E81" s="101" t="s">
        <v>251</v>
      </c>
      <c r="F81" s="116"/>
      <c r="G81" s="117"/>
      <c r="H81" s="118"/>
    </row>
    <row r="82" spans="1:8" hidden="1">
      <c r="A82" s="105">
        <v>2350</v>
      </c>
      <c r="B82" s="128" t="s">
        <v>240</v>
      </c>
      <c r="C82" s="106" t="s">
        <v>199</v>
      </c>
      <c r="D82" s="107" t="s">
        <v>206</v>
      </c>
      <c r="E82" s="108" t="s">
        <v>252</v>
      </c>
      <c r="F82" s="116"/>
      <c r="G82" s="117"/>
      <c r="H82" s="118"/>
    </row>
    <row r="83" spans="1:8" s="112" customFormat="1" ht="15" hidden="1" customHeight="1">
      <c r="A83" s="105"/>
      <c r="B83" s="92"/>
      <c r="C83" s="106"/>
      <c r="D83" s="107"/>
      <c r="E83" s="101" t="s">
        <v>31</v>
      </c>
      <c r="F83" s="109"/>
      <c r="G83" s="110"/>
      <c r="H83" s="111"/>
    </row>
    <row r="84" spans="1:8" hidden="1">
      <c r="A84" s="105">
        <v>2351</v>
      </c>
      <c r="B84" s="130" t="s">
        <v>240</v>
      </c>
      <c r="C84" s="114" t="s">
        <v>199</v>
      </c>
      <c r="D84" s="115" t="s">
        <v>10</v>
      </c>
      <c r="E84" s="101" t="s">
        <v>253</v>
      </c>
      <c r="F84" s="116"/>
      <c r="G84" s="117"/>
      <c r="H84" s="118"/>
    </row>
    <row r="85" spans="1:8" ht="40.5" hidden="1">
      <c r="A85" s="105">
        <v>2360</v>
      </c>
      <c r="B85" s="128" t="s">
        <v>240</v>
      </c>
      <c r="C85" s="106" t="s">
        <v>200</v>
      </c>
      <c r="D85" s="107" t="s">
        <v>206</v>
      </c>
      <c r="E85" s="108" t="s">
        <v>254</v>
      </c>
      <c r="F85" s="116"/>
      <c r="G85" s="117"/>
      <c r="H85" s="118"/>
    </row>
    <row r="86" spans="1:8" s="112" customFormat="1" ht="15" hidden="1" customHeight="1">
      <c r="A86" s="105"/>
      <c r="B86" s="92"/>
      <c r="C86" s="106"/>
      <c r="D86" s="107"/>
      <c r="E86" s="101" t="s">
        <v>31</v>
      </c>
      <c r="F86" s="109"/>
      <c r="G86" s="110"/>
      <c r="H86" s="111"/>
    </row>
    <row r="87" spans="1:8" ht="40.5" hidden="1">
      <c r="A87" s="105">
        <v>2361</v>
      </c>
      <c r="B87" s="130" t="s">
        <v>240</v>
      </c>
      <c r="C87" s="114" t="s">
        <v>200</v>
      </c>
      <c r="D87" s="115" t="s">
        <v>10</v>
      </c>
      <c r="E87" s="101" t="s">
        <v>254</v>
      </c>
      <c r="F87" s="116"/>
      <c r="G87" s="117"/>
      <c r="H87" s="118"/>
    </row>
    <row r="88" spans="1:8" ht="27" hidden="1">
      <c r="A88" s="105">
        <v>2370</v>
      </c>
      <c r="B88" s="128" t="s">
        <v>240</v>
      </c>
      <c r="C88" s="106" t="s">
        <v>201</v>
      </c>
      <c r="D88" s="107" t="s">
        <v>206</v>
      </c>
      <c r="E88" s="108" t="s">
        <v>255</v>
      </c>
      <c r="F88" s="116"/>
      <c r="G88" s="117"/>
      <c r="H88" s="118"/>
    </row>
    <row r="89" spans="1:8" s="112" customFormat="1" ht="15" hidden="1" customHeight="1">
      <c r="A89" s="105"/>
      <c r="B89" s="92"/>
      <c r="C89" s="106"/>
      <c r="D89" s="107"/>
      <c r="E89" s="101" t="s">
        <v>31</v>
      </c>
      <c r="F89" s="109"/>
      <c r="G89" s="110"/>
      <c r="H89" s="111"/>
    </row>
    <row r="90" spans="1:8" ht="27" hidden="1">
      <c r="A90" s="105">
        <v>2371</v>
      </c>
      <c r="B90" s="130" t="s">
        <v>240</v>
      </c>
      <c r="C90" s="114" t="s">
        <v>201</v>
      </c>
      <c r="D90" s="115" t="s">
        <v>10</v>
      </c>
      <c r="E90" s="101" t="s">
        <v>256</v>
      </c>
      <c r="F90" s="116"/>
      <c r="G90" s="117"/>
      <c r="H90" s="118"/>
    </row>
    <row r="91" spans="1:8" s="99" customFormat="1" ht="63">
      <c r="A91" s="124">
        <v>2400</v>
      </c>
      <c r="B91" s="128" t="s">
        <v>257</v>
      </c>
      <c r="C91" s="106" t="s">
        <v>206</v>
      </c>
      <c r="D91" s="107" t="s">
        <v>206</v>
      </c>
      <c r="E91" s="129" t="s">
        <v>258</v>
      </c>
      <c r="F91" s="131">
        <f>+G91+H91</f>
        <v>818000</v>
      </c>
      <c r="G91" s="132">
        <f>+G116</f>
        <v>0</v>
      </c>
      <c r="H91" s="133">
        <f>+H116+H141</f>
        <v>818000</v>
      </c>
    </row>
    <row r="92" spans="1:8" ht="13.5" hidden="1" customHeight="1">
      <c r="A92" s="100"/>
      <c r="B92" s="92"/>
      <c r="C92" s="93"/>
      <c r="D92" s="94"/>
      <c r="E92" s="101" t="s">
        <v>7</v>
      </c>
      <c r="F92" s="102"/>
      <c r="G92" s="103"/>
      <c r="H92" s="104"/>
    </row>
    <row r="93" spans="1:8" ht="27" hidden="1">
      <c r="A93" s="105">
        <v>2410</v>
      </c>
      <c r="B93" s="128" t="s">
        <v>257</v>
      </c>
      <c r="C93" s="106" t="s">
        <v>10</v>
      </c>
      <c r="D93" s="107" t="s">
        <v>206</v>
      </c>
      <c r="E93" s="108" t="s">
        <v>259</v>
      </c>
      <c r="F93" s="116"/>
      <c r="G93" s="117"/>
      <c r="H93" s="118"/>
    </row>
    <row r="94" spans="1:8" s="112" customFormat="1" ht="15" hidden="1" customHeight="1">
      <c r="A94" s="105"/>
      <c r="B94" s="92"/>
      <c r="C94" s="106"/>
      <c r="D94" s="107"/>
      <c r="E94" s="101" t="s">
        <v>31</v>
      </c>
      <c r="F94" s="109"/>
      <c r="G94" s="110"/>
      <c r="H94" s="111"/>
    </row>
    <row r="95" spans="1:8" ht="27" hidden="1">
      <c r="A95" s="105">
        <v>2411</v>
      </c>
      <c r="B95" s="130" t="s">
        <v>257</v>
      </c>
      <c r="C95" s="114" t="s">
        <v>10</v>
      </c>
      <c r="D95" s="115" t="s">
        <v>10</v>
      </c>
      <c r="E95" s="101" t="s">
        <v>260</v>
      </c>
      <c r="F95" s="116"/>
      <c r="G95" s="117"/>
      <c r="H95" s="118"/>
    </row>
    <row r="96" spans="1:8" ht="27" hidden="1">
      <c r="A96" s="105">
        <v>2412</v>
      </c>
      <c r="B96" s="130" t="s">
        <v>257</v>
      </c>
      <c r="C96" s="114" t="s">
        <v>10</v>
      </c>
      <c r="D96" s="115" t="s">
        <v>196</v>
      </c>
      <c r="E96" s="101" t="s">
        <v>261</v>
      </c>
      <c r="F96" s="116"/>
      <c r="G96" s="117"/>
      <c r="H96" s="118"/>
    </row>
    <row r="97" spans="1:8" ht="27" hidden="1">
      <c r="A97" s="105">
        <v>2420</v>
      </c>
      <c r="B97" s="128" t="s">
        <v>257</v>
      </c>
      <c r="C97" s="106" t="s">
        <v>196</v>
      </c>
      <c r="D97" s="107" t="s">
        <v>206</v>
      </c>
      <c r="E97" s="108" t="s">
        <v>262</v>
      </c>
      <c r="F97" s="116"/>
      <c r="G97" s="117"/>
      <c r="H97" s="118"/>
    </row>
    <row r="98" spans="1:8" s="112" customFormat="1" ht="15" hidden="1" customHeight="1">
      <c r="A98" s="105"/>
      <c r="B98" s="92"/>
      <c r="C98" s="106"/>
      <c r="D98" s="107"/>
      <c r="E98" s="101" t="s">
        <v>31</v>
      </c>
      <c r="F98" s="109"/>
      <c r="G98" s="110"/>
      <c r="H98" s="111"/>
    </row>
    <row r="99" spans="1:8" hidden="1">
      <c r="A99" s="105">
        <v>2421</v>
      </c>
      <c r="B99" s="130" t="s">
        <v>257</v>
      </c>
      <c r="C99" s="114" t="s">
        <v>196</v>
      </c>
      <c r="D99" s="115" t="s">
        <v>10</v>
      </c>
      <c r="E99" s="101" t="s">
        <v>263</v>
      </c>
      <c r="F99" s="116"/>
      <c r="G99" s="117"/>
      <c r="H99" s="118"/>
    </row>
    <row r="100" spans="1:8" hidden="1">
      <c r="A100" s="105">
        <v>2422</v>
      </c>
      <c r="B100" s="130" t="s">
        <v>257</v>
      </c>
      <c r="C100" s="114" t="s">
        <v>196</v>
      </c>
      <c r="D100" s="115" t="s">
        <v>196</v>
      </c>
      <c r="E100" s="101" t="s">
        <v>264</v>
      </c>
      <c r="F100" s="116"/>
      <c r="G100" s="117"/>
      <c r="H100" s="118"/>
    </row>
    <row r="101" spans="1:8" hidden="1">
      <c r="A101" s="105">
        <v>2423</v>
      </c>
      <c r="B101" s="130" t="s">
        <v>257</v>
      </c>
      <c r="C101" s="114" t="s">
        <v>196</v>
      </c>
      <c r="D101" s="115" t="s">
        <v>197</v>
      </c>
      <c r="E101" s="101" t="s">
        <v>265</v>
      </c>
      <c r="F101" s="116"/>
      <c r="G101" s="117"/>
      <c r="H101" s="118"/>
    </row>
    <row r="102" spans="1:8" hidden="1">
      <c r="A102" s="105">
        <v>2424</v>
      </c>
      <c r="B102" s="130" t="s">
        <v>257</v>
      </c>
      <c r="C102" s="114" t="s">
        <v>196</v>
      </c>
      <c r="D102" s="115" t="s">
        <v>198</v>
      </c>
      <c r="E102" s="101" t="s">
        <v>266</v>
      </c>
      <c r="F102" s="116"/>
      <c r="G102" s="117"/>
      <c r="H102" s="118"/>
    </row>
    <row r="103" spans="1:8" hidden="1">
      <c r="A103" s="105">
        <v>2430</v>
      </c>
      <c r="B103" s="128" t="s">
        <v>257</v>
      </c>
      <c r="C103" s="106" t="s">
        <v>197</v>
      </c>
      <c r="D103" s="107" t="s">
        <v>206</v>
      </c>
      <c r="E103" s="108" t="s">
        <v>267</v>
      </c>
      <c r="F103" s="116"/>
      <c r="G103" s="117"/>
      <c r="H103" s="118"/>
    </row>
    <row r="104" spans="1:8" s="112" customFormat="1" ht="15" hidden="1" customHeight="1">
      <c r="A104" s="105"/>
      <c r="B104" s="92"/>
      <c r="C104" s="106"/>
      <c r="D104" s="107"/>
      <c r="E104" s="101" t="s">
        <v>31</v>
      </c>
      <c r="F104" s="109"/>
      <c r="G104" s="110"/>
      <c r="H104" s="111"/>
    </row>
    <row r="105" spans="1:8" hidden="1">
      <c r="A105" s="105">
        <v>2431</v>
      </c>
      <c r="B105" s="130" t="s">
        <v>257</v>
      </c>
      <c r="C105" s="114" t="s">
        <v>197</v>
      </c>
      <c r="D105" s="115" t="s">
        <v>10</v>
      </c>
      <c r="E105" s="101" t="s">
        <v>268</v>
      </c>
      <c r="F105" s="116"/>
      <c r="G105" s="117"/>
      <c r="H105" s="118"/>
    </row>
    <row r="106" spans="1:8" hidden="1">
      <c r="A106" s="105">
        <v>2432</v>
      </c>
      <c r="B106" s="130" t="s">
        <v>257</v>
      </c>
      <c r="C106" s="114" t="s">
        <v>197</v>
      </c>
      <c r="D106" s="115" t="s">
        <v>196</v>
      </c>
      <c r="E106" s="101" t="s">
        <v>269</v>
      </c>
      <c r="F106" s="116"/>
      <c r="G106" s="117"/>
      <c r="H106" s="118"/>
    </row>
    <row r="107" spans="1:8" hidden="1">
      <c r="A107" s="105">
        <v>2433</v>
      </c>
      <c r="B107" s="130" t="s">
        <v>257</v>
      </c>
      <c r="C107" s="114" t="s">
        <v>197</v>
      </c>
      <c r="D107" s="115" t="s">
        <v>197</v>
      </c>
      <c r="E107" s="101" t="s">
        <v>270</v>
      </c>
      <c r="F107" s="116"/>
      <c r="G107" s="117"/>
      <c r="H107" s="118"/>
    </row>
    <row r="108" spans="1:8" hidden="1">
      <c r="A108" s="105">
        <v>2434</v>
      </c>
      <c r="B108" s="130" t="s">
        <v>257</v>
      </c>
      <c r="C108" s="114" t="s">
        <v>197</v>
      </c>
      <c r="D108" s="115" t="s">
        <v>198</v>
      </c>
      <c r="E108" s="101" t="s">
        <v>271</v>
      </c>
      <c r="F108" s="116"/>
      <c r="G108" s="117"/>
      <c r="H108" s="118"/>
    </row>
    <row r="109" spans="1:8" hidden="1">
      <c r="A109" s="105">
        <v>2435</v>
      </c>
      <c r="B109" s="130" t="s">
        <v>257</v>
      </c>
      <c r="C109" s="114" t="s">
        <v>197</v>
      </c>
      <c r="D109" s="115" t="s">
        <v>199</v>
      </c>
      <c r="E109" s="101" t="s">
        <v>272</v>
      </c>
      <c r="F109" s="116"/>
      <c r="G109" s="117"/>
      <c r="H109" s="118"/>
    </row>
    <row r="110" spans="1:8" hidden="1">
      <c r="A110" s="105">
        <v>2436</v>
      </c>
      <c r="B110" s="130" t="s">
        <v>257</v>
      </c>
      <c r="C110" s="114" t="s">
        <v>197</v>
      </c>
      <c r="D110" s="115" t="s">
        <v>200</v>
      </c>
      <c r="E110" s="101" t="s">
        <v>273</v>
      </c>
      <c r="F110" s="116"/>
      <c r="G110" s="117"/>
      <c r="H110" s="118"/>
    </row>
    <row r="111" spans="1:8" ht="27" hidden="1">
      <c r="A111" s="105">
        <v>2440</v>
      </c>
      <c r="B111" s="128" t="s">
        <v>257</v>
      </c>
      <c r="C111" s="106" t="s">
        <v>198</v>
      </c>
      <c r="D111" s="107" t="s">
        <v>206</v>
      </c>
      <c r="E111" s="108" t="s">
        <v>274</v>
      </c>
      <c r="F111" s="116"/>
      <c r="G111" s="117"/>
      <c r="H111" s="118"/>
    </row>
    <row r="112" spans="1:8" s="112" customFormat="1" ht="15" hidden="1" customHeight="1">
      <c r="A112" s="105"/>
      <c r="B112" s="92"/>
      <c r="C112" s="106"/>
      <c r="D112" s="107"/>
      <c r="E112" s="101" t="s">
        <v>31</v>
      </c>
      <c r="F112" s="109"/>
      <c r="G112" s="110"/>
      <c r="H112" s="111"/>
    </row>
    <row r="113" spans="1:8" ht="27" hidden="1">
      <c r="A113" s="105">
        <v>2441</v>
      </c>
      <c r="B113" s="130" t="s">
        <v>257</v>
      </c>
      <c r="C113" s="114" t="s">
        <v>198</v>
      </c>
      <c r="D113" s="115" t="s">
        <v>10</v>
      </c>
      <c r="E113" s="101" t="s">
        <v>275</v>
      </c>
      <c r="F113" s="116"/>
      <c r="G113" s="117"/>
      <c r="H113" s="118"/>
    </row>
    <row r="114" spans="1:8" hidden="1">
      <c r="A114" s="105">
        <v>2442</v>
      </c>
      <c r="B114" s="130" t="s">
        <v>257</v>
      </c>
      <c r="C114" s="114" t="s">
        <v>198</v>
      </c>
      <c r="D114" s="115" t="s">
        <v>196</v>
      </c>
      <c r="E114" s="101" t="s">
        <v>276</v>
      </c>
      <c r="F114" s="116"/>
      <c r="G114" s="117"/>
      <c r="H114" s="118"/>
    </row>
    <row r="115" spans="1:8" hidden="1">
      <c r="A115" s="105">
        <v>2443</v>
      </c>
      <c r="B115" s="130" t="s">
        <v>257</v>
      </c>
      <c r="C115" s="114" t="s">
        <v>198</v>
      </c>
      <c r="D115" s="115" t="s">
        <v>197</v>
      </c>
      <c r="E115" s="101" t="s">
        <v>277</v>
      </c>
      <c r="F115" s="116"/>
      <c r="G115" s="117"/>
      <c r="H115" s="118"/>
    </row>
    <row r="116" spans="1:8">
      <c r="A116" s="105">
        <v>2450</v>
      </c>
      <c r="B116" s="128" t="s">
        <v>257</v>
      </c>
      <c r="C116" s="106" t="s">
        <v>199</v>
      </c>
      <c r="D116" s="107" t="s">
        <v>206</v>
      </c>
      <c r="E116" s="108" t="s">
        <v>278</v>
      </c>
      <c r="F116" s="120">
        <f>+G116+H116</f>
        <v>818000</v>
      </c>
      <c r="G116" s="121">
        <f>+G118</f>
        <v>0</v>
      </c>
      <c r="H116" s="122">
        <f>+H118</f>
        <v>818000</v>
      </c>
    </row>
    <row r="117" spans="1:8" s="112" customFormat="1" ht="15" customHeight="1">
      <c r="A117" s="105"/>
      <c r="B117" s="92"/>
      <c r="C117" s="106"/>
      <c r="D117" s="107"/>
      <c r="E117" s="101" t="s">
        <v>31</v>
      </c>
      <c r="F117" s="109"/>
      <c r="G117" s="110"/>
      <c r="H117" s="111"/>
    </row>
    <row r="118" spans="1:8">
      <c r="A118" s="105">
        <v>2451</v>
      </c>
      <c r="B118" s="130" t="s">
        <v>257</v>
      </c>
      <c r="C118" s="114" t="s">
        <v>199</v>
      </c>
      <c r="D118" s="115" t="s">
        <v>10</v>
      </c>
      <c r="E118" s="101" t="s">
        <v>279</v>
      </c>
      <c r="F118" s="116">
        <f>+G118+H118</f>
        <v>818000</v>
      </c>
      <c r="G118" s="117"/>
      <c r="H118" s="118">
        <v>818000</v>
      </c>
    </row>
    <row r="119" spans="1:8" hidden="1">
      <c r="A119" s="105">
        <v>2452</v>
      </c>
      <c r="B119" s="130" t="s">
        <v>257</v>
      </c>
      <c r="C119" s="114" t="s">
        <v>199</v>
      </c>
      <c r="D119" s="115" t="s">
        <v>196</v>
      </c>
      <c r="E119" s="101" t="s">
        <v>280</v>
      </c>
      <c r="F119" s="116"/>
      <c r="G119" s="117"/>
      <c r="H119" s="118"/>
    </row>
    <row r="120" spans="1:8" hidden="1">
      <c r="A120" s="105">
        <v>2453</v>
      </c>
      <c r="B120" s="130" t="s">
        <v>257</v>
      </c>
      <c r="C120" s="114" t="s">
        <v>199</v>
      </c>
      <c r="D120" s="115" t="s">
        <v>197</v>
      </c>
      <c r="E120" s="101" t="s">
        <v>281</v>
      </c>
      <c r="F120" s="116"/>
      <c r="G120" s="117"/>
      <c r="H120" s="118"/>
    </row>
    <row r="121" spans="1:8" hidden="1">
      <c r="A121" s="105">
        <v>2454</v>
      </c>
      <c r="B121" s="130" t="s">
        <v>257</v>
      </c>
      <c r="C121" s="114" t="s">
        <v>199</v>
      </c>
      <c r="D121" s="115" t="s">
        <v>198</v>
      </c>
      <c r="E121" s="101" t="s">
        <v>282</v>
      </c>
      <c r="F121" s="116"/>
      <c r="G121" s="117"/>
      <c r="H121" s="118"/>
    </row>
    <row r="122" spans="1:8" hidden="1">
      <c r="A122" s="105">
        <v>2455</v>
      </c>
      <c r="B122" s="130" t="s">
        <v>257</v>
      </c>
      <c r="C122" s="114" t="s">
        <v>199</v>
      </c>
      <c r="D122" s="115" t="s">
        <v>199</v>
      </c>
      <c r="E122" s="101" t="s">
        <v>283</v>
      </c>
      <c r="F122" s="116"/>
      <c r="G122" s="117"/>
      <c r="H122" s="118"/>
    </row>
    <row r="123" spans="1:8" hidden="1">
      <c r="A123" s="105">
        <v>2460</v>
      </c>
      <c r="B123" s="128" t="s">
        <v>257</v>
      </c>
      <c r="C123" s="106" t="s">
        <v>200</v>
      </c>
      <c r="D123" s="107" t="s">
        <v>206</v>
      </c>
      <c r="E123" s="108" t="s">
        <v>284</v>
      </c>
      <c r="F123" s="116"/>
      <c r="G123" s="117"/>
      <c r="H123" s="118"/>
    </row>
    <row r="124" spans="1:8" s="112" customFormat="1" ht="15" hidden="1" customHeight="1">
      <c r="A124" s="105"/>
      <c r="B124" s="92"/>
      <c r="C124" s="106"/>
      <c r="D124" s="107"/>
      <c r="E124" s="101" t="s">
        <v>31</v>
      </c>
      <c r="F124" s="109"/>
      <c r="G124" s="110"/>
      <c r="H124" s="111"/>
    </row>
    <row r="125" spans="1:8" hidden="1">
      <c r="A125" s="105">
        <v>2461</v>
      </c>
      <c r="B125" s="130" t="s">
        <v>257</v>
      </c>
      <c r="C125" s="114" t="s">
        <v>200</v>
      </c>
      <c r="D125" s="115" t="s">
        <v>10</v>
      </c>
      <c r="E125" s="101" t="s">
        <v>285</v>
      </c>
      <c r="F125" s="116"/>
      <c r="G125" s="117"/>
      <c r="H125" s="118"/>
    </row>
    <row r="126" spans="1:8" hidden="1">
      <c r="A126" s="105">
        <v>2470</v>
      </c>
      <c r="B126" s="128" t="s">
        <v>257</v>
      </c>
      <c r="C126" s="106" t="s">
        <v>201</v>
      </c>
      <c r="D126" s="107" t="s">
        <v>206</v>
      </c>
      <c r="E126" s="108" t="s">
        <v>286</v>
      </c>
      <c r="F126" s="116"/>
      <c r="G126" s="117"/>
      <c r="H126" s="118"/>
    </row>
    <row r="127" spans="1:8" s="112" customFormat="1" ht="15" hidden="1" customHeight="1">
      <c r="A127" s="105"/>
      <c r="B127" s="92"/>
      <c r="C127" s="106"/>
      <c r="D127" s="107"/>
      <c r="E127" s="101" t="s">
        <v>31</v>
      </c>
      <c r="F127" s="109"/>
      <c r="G127" s="110"/>
      <c r="H127" s="111"/>
    </row>
    <row r="128" spans="1:8" ht="27" hidden="1">
      <c r="A128" s="105">
        <v>2471</v>
      </c>
      <c r="B128" s="130" t="s">
        <v>257</v>
      </c>
      <c r="C128" s="114" t="s">
        <v>201</v>
      </c>
      <c r="D128" s="115" t="s">
        <v>10</v>
      </c>
      <c r="E128" s="101" t="s">
        <v>287</v>
      </c>
      <c r="F128" s="116"/>
      <c r="G128" s="117"/>
      <c r="H128" s="118"/>
    </row>
    <row r="129" spans="1:8" ht="27" hidden="1">
      <c r="A129" s="105">
        <v>2472</v>
      </c>
      <c r="B129" s="130" t="s">
        <v>257</v>
      </c>
      <c r="C129" s="114" t="s">
        <v>201</v>
      </c>
      <c r="D129" s="115" t="s">
        <v>196</v>
      </c>
      <c r="E129" s="101" t="s">
        <v>288</v>
      </c>
      <c r="F129" s="116"/>
      <c r="G129" s="117"/>
      <c r="H129" s="118"/>
    </row>
    <row r="130" spans="1:8" hidden="1">
      <c r="A130" s="105">
        <v>2473</v>
      </c>
      <c r="B130" s="130" t="s">
        <v>257</v>
      </c>
      <c r="C130" s="114" t="s">
        <v>201</v>
      </c>
      <c r="D130" s="115" t="s">
        <v>197</v>
      </c>
      <c r="E130" s="101" t="s">
        <v>289</v>
      </c>
      <c r="F130" s="116"/>
      <c r="G130" s="117"/>
      <c r="H130" s="118"/>
    </row>
    <row r="131" spans="1:8" hidden="1">
      <c r="A131" s="105">
        <v>2474</v>
      </c>
      <c r="B131" s="130" t="s">
        <v>257</v>
      </c>
      <c r="C131" s="114" t="s">
        <v>201</v>
      </c>
      <c r="D131" s="115" t="s">
        <v>198</v>
      </c>
      <c r="E131" s="101" t="s">
        <v>290</v>
      </c>
      <c r="F131" s="116"/>
      <c r="G131" s="117"/>
      <c r="H131" s="118"/>
    </row>
    <row r="132" spans="1:8" ht="40.5" hidden="1">
      <c r="A132" s="105">
        <v>2480</v>
      </c>
      <c r="B132" s="128" t="s">
        <v>257</v>
      </c>
      <c r="C132" s="106" t="s">
        <v>202</v>
      </c>
      <c r="D132" s="107" t="s">
        <v>206</v>
      </c>
      <c r="E132" s="108" t="s">
        <v>291</v>
      </c>
      <c r="F132" s="116"/>
      <c r="G132" s="117"/>
      <c r="H132" s="118"/>
    </row>
    <row r="133" spans="1:8" s="112" customFormat="1" ht="15" hidden="1" customHeight="1">
      <c r="A133" s="105"/>
      <c r="B133" s="92"/>
      <c r="C133" s="106"/>
      <c r="D133" s="107"/>
      <c r="E133" s="101" t="s">
        <v>31</v>
      </c>
      <c r="F133" s="109"/>
      <c r="G133" s="110"/>
      <c r="H133" s="111"/>
    </row>
    <row r="134" spans="1:8" ht="40.5" hidden="1">
      <c r="A134" s="105">
        <v>2481</v>
      </c>
      <c r="B134" s="130" t="s">
        <v>257</v>
      </c>
      <c r="C134" s="114" t="s">
        <v>202</v>
      </c>
      <c r="D134" s="115" t="s">
        <v>10</v>
      </c>
      <c r="E134" s="101" t="s">
        <v>292</v>
      </c>
      <c r="F134" s="116"/>
      <c r="G134" s="117"/>
      <c r="H134" s="118"/>
    </row>
    <row r="135" spans="1:8" ht="54" hidden="1">
      <c r="A135" s="105">
        <v>2482</v>
      </c>
      <c r="B135" s="130" t="s">
        <v>257</v>
      </c>
      <c r="C135" s="114" t="s">
        <v>202</v>
      </c>
      <c r="D135" s="115" t="s">
        <v>196</v>
      </c>
      <c r="E135" s="101" t="s">
        <v>293</v>
      </c>
      <c r="F135" s="116"/>
      <c r="G135" s="117"/>
      <c r="H135" s="118"/>
    </row>
    <row r="136" spans="1:8" ht="40.5" hidden="1">
      <c r="A136" s="105">
        <v>2483</v>
      </c>
      <c r="B136" s="130" t="s">
        <v>257</v>
      </c>
      <c r="C136" s="114" t="s">
        <v>202</v>
      </c>
      <c r="D136" s="115" t="s">
        <v>197</v>
      </c>
      <c r="E136" s="101" t="s">
        <v>294</v>
      </c>
      <c r="F136" s="116"/>
      <c r="G136" s="117"/>
      <c r="H136" s="118"/>
    </row>
    <row r="137" spans="1:8" ht="40.5" hidden="1">
      <c r="A137" s="105">
        <v>2484</v>
      </c>
      <c r="B137" s="130" t="s">
        <v>257</v>
      </c>
      <c r="C137" s="114" t="s">
        <v>202</v>
      </c>
      <c r="D137" s="115" t="s">
        <v>198</v>
      </c>
      <c r="E137" s="101" t="s">
        <v>295</v>
      </c>
      <c r="F137" s="116"/>
      <c r="G137" s="117"/>
      <c r="H137" s="118"/>
    </row>
    <row r="138" spans="1:8" ht="27" hidden="1">
      <c r="A138" s="105">
        <v>2485</v>
      </c>
      <c r="B138" s="130" t="s">
        <v>257</v>
      </c>
      <c r="C138" s="114" t="s">
        <v>202</v>
      </c>
      <c r="D138" s="115" t="s">
        <v>199</v>
      </c>
      <c r="E138" s="101" t="s">
        <v>296</v>
      </c>
      <c r="F138" s="116"/>
      <c r="G138" s="117"/>
      <c r="H138" s="118"/>
    </row>
    <row r="139" spans="1:8" ht="27" hidden="1">
      <c r="A139" s="105">
        <v>2486</v>
      </c>
      <c r="B139" s="130" t="s">
        <v>257</v>
      </c>
      <c r="C139" s="114" t="s">
        <v>202</v>
      </c>
      <c r="D139" s="115" t="s">
        <v>200</v>
      </c>
      <c r="E139" s="101" t="s">
        <v>297</v>
      </c>
      <c r="F139" s="116"/>
      <c r="G139" s="117"/>
      <c r="H139" s="118"/>
    </row>
    <row r="140" spans="1:8" ht="27" hidden="1">
      <c r="A140" s="105">
        <v>2487</v>
      </c>
      <c r="B140" s="130" t="s">
        <v>257</v>
      </c>
      <c r="C140" s="114" t="s">
        <v>202</v>
      </c>
      <c r="D140" s="115" t="s">
        <v>201</v>
      </c>
      <c r="E140" s="101" t="s">
        <v>298</v>
      </c>
      <c r="F140" s="116"/>
      <c r="G140" s="117"/>
      <c r="H140" s="118"/>
    </row>
    <row r="141" spans="1:8" ht="27" hidden="1">
      <c r="A141" s="105">
        <v>2490</v>
      </c>
      <c r="B141" s="128" t="s">
        <v>257</v>
      </c>
      <c r="C141" s="106" t="s">
        <v>299</v>
      </c>
      <c r="D141" s="107" t="s">
        <v>206</v>
      </c>
      <c r="E141" s="108" t="s">
        <v>300</v>
      </c>
      <c r="F141" s="120">
        <f>+G141+H141</f>
        <v>0</v>
      </c>
      <c r="G141" s="121"/>
      <c r="H141" s="122">
        <f>+H143</f>
        <v>0</v>
      </c>
    </row>
    <row r="142" spans="1:8" s="112" customFormat="1" ht="15" hidden="1" customHeight="1">
      <c r="A142" s="105"/>
      <c r="B142" s="92"/>
      <c r="C142" s="106"/>
      <c r="D142" s="107"/>
      <c r="E142" s="101" t="s">
        <v>31</v>
      </c>
      <c r="F142" s="109"/>
      <c r="G142" s="110"/>
      <c r="H142" s="111"/>
    </row>
    <row r="143" spans="1:8" ht="27" hidden="1">
      <c r="A143" s="105">
        <v>2491</v>
      </c>
      <c r="B143" s="130" t="s">
        <v>257</v>
      </c>
      <c r="C143" s="114" t="s">
        <v>299</v>
      </c>
      <c r="D143" s="115" t="s">
        <v>10</v>
      </c>
      <c r="E143" s="101" t="s">
        <v>300</v>
      </c>
      <c r="F143" s="116">
        <f>+G143+H143</f>
        <v>0</v>
      </c>
      <c r="G143" s="117"/>
      <c r="H143" s="118"/>
    </row>
    <row r="144" spans="1:8" s="99" customFormat="1" ht="60">
      <c r="A144" s="124">
        <v>2500</v>
      </c>
      <c r="B144" s="128" t="s">
        <v>301</v>
      </c>
      <c r="C144" s="106" t="s">
        <v>206</v>
      </c>
      <c r="D144" s="107" t="s">
        <v>206</v>
      </c>
      <c r="E144" s="129" t="s">
        <v>302</v>
      </c>
      <c r="F144" s="131">
        <f>+G144+H144</f>
        <v>1125</v>
      </c>
      <c r="G144" s="132">
        <f>+G148+G161</f>
        <v>1125</v>
      </c>
      <c r="H144" s="133">
        <f>+H161</f>
        <v>0</v>
      </c>
    </row>
    <row r="145" spans="1:8" ht="13.5" hidden="1" customHeight="1">
      <c r="A145" s="100"/>
      <c r="B145" s="92"/>
      <c r="C145" s="93"/>
      <c r="D145" s="94"/>
      <c r="E145" s="101" t="s">
        <v>7</v>
      </c>
      <c r="F145" s="102"/>
      <c r="G145" s="103"/>
      <c r="H145" s="104"/>
    </row>
    <row r="146" spans="1:8" hidden="1">
      <c r="A146" s="105">
        <v>2510</v>
      </c>
      <c r="B146" s="128" t="s">
        <v>301</v>
      </c>
      <c r="C146" s="106" t="s">
        <v>10</v>
      </c>
      <c r="D146" s="107" t="s">
        <v>206</v>
      </c>
      <c r="E146" s="108" t="s">
        <v>303</v>
      </c>
      <c r="F146" s="116"/>
      <c r="G146" s="117"/>
      <c r="H146" s="118"/>
    </row>
    <row r="147" spans="1:8" s="112" customFormat="1" ht="15" hidden="1" customHeight="1">
      <c r="A147" s="105"/>
      <c r="B147" s="92"/>
      <c r="C147" s="106"/>
      <c r="D147" s="107"/>
      <c r="E147" s="101" t="s">
        <v>31</v>
      </c>
      <c r="F147" s="109"/>
      <c r="G147" s="110"/>
      <c r="H147" s="111"/>
    </row>
    <row r="148" spans="1:8">
      <c r="A148" s="105">
        <v>2511</v>
      </c>
      <c r="B148" s="130" t="s">
        <v>301</v>
      </c>
      <c r="C148" s="114" t="s">
        <v>10</v>
      </c>
      <c r="D148" s="115" t="s">
        <v>10</v>
      </c>
      <c r="E148" s="101" t="s">
        <v>303</v>
      </c>
      <c r="F148" s="116">
        <f>+G148</f>
        <v>1125</v>
      </c>
      <c r="G148" s="117">
        <v>1125</v>
      </c>
      <c r="H148" s="118"/>
    </row>
    <row r="149" spans="1:8" hidden="1">
      <c r="A149" s="105">
        <v>2520</v>
      </c>
      <c r="B149" s="128" t="s">
        <v>301</v>
      </c>
      <c r="C149" s="106" t="s">
        <v>196</v>
      </c>
      <c r="D149" s="107" t="s">
        <v>206</v>
      </c>
      <c r="E149" s="108" t="s">
        <v>304</v>
      </c>
      <c r="F149" s="116"/>
      <c r="G149" s="117"/>
      <c r="H149" s="118"/>
    </row>
    <row r="150" spans="1:8" s="112" customFormat="1" ht="15" hidden="1" customHeight="1">
      <c r="A150" s="105"/>
      <c r="B150" s="92"/>
      <c r="C150" s="106"/>
      <c r="D150" s="107"/>
      <c r="E150" s="101" t="s">
        <v>31</v>
      </c>
      <c r="F150" s="109"/>
      <c r="G150" s="110"/>
      <c r="H150" s="111"/>
    </row>
    <row r="151" spans="1:8" hidden="1">
      <c r="A151" s="105">
        <v>2521</v>
      </c>
      <c r="B151" s="130" t="s">
        <v>301</v>
      </c>
      <c r="C151" s="114" t="s">
        <v>196</v>
      </c>
      <c r="D151" s="115" t="s">
        <v>10</v>
      </c>
      <c r="E151" s="101" t="s">
        <v>305</v>
      </c>
      <c r="F151" s="116"/>
      <c r="G151" s="117"/>
      <c r="H151" s="118"/>
    </row>
    <row r="152" spans="1:8" hidden="1">
      <c r="A152" s="105">
        <v>2530</v>
      </c>
      <c r="B152" s="128" t="s">
        <v>301</v>
      </c>
      <c r="C152" s="106" t="s">
        <v>197</v>
      </c>
      <c r="D152" s="107" t="s">
        <v>206</v>
      </c>
      <c r="E152" s="108" t="s">
        <v>306</v>
      </c>
      <c r="F152" s="116"/>
      <c r="G152" s="117"/>
      <c r="H152" s="118"/>
    </row>
    <row r="153" spans="1:8" s="112" customFormat="1" ht="15" hidden="1" customHeight="1">
      <c r="A153" s="105"/>
      <c r="B153" s="92"/>
      <c r="C153" s="106"/>
      <c r="D153" s="107"/>
      <c r="E153" s="101" t="s">
        <v>31</v>
      </c>
      <c r="F153" s="109"/>
      <c r="G153" s="110"/>
      <c r="H153" s="111"/>
    </row>
    <row r="154" spans="1:8" hidden="1">
      <c r="A154" s="105">
        <v>2531</v>
      </c>
      <c r="B154" s="130" t="s">
        <v>301</v>
      </c>
      <c r="C154" s="114" t="s">
        <v>197</v>
      </c>
      <c r="D154" s="115" t="s">
        <v>10</v>
      </c>
      <c r="E154" s="101" t="s">
        <v>306</v>
      </c>
      <c r="F154" s="116"/>
      <c r="G154" s="117"/>
      <c r="H154" s="118"/>
    </row>
    <row r="155" spans="1:8" ht="27" hidden="1">
      <c r="A155" s="105">
        <v>2540</v>
      </c>
      <c r="B155" s="128" t="s">
        <v>301</v>
      </c>
      <c r="C155" s="106" t="s">
        <v>198</v>
      </c>
      <c r="D155" s="107" t="s">
        <v>206</v>
      </c>
      <c r="E155" s="108" t="s">
        <v>307</v>
      </c>
      <c r="F155" s="116"/>
      <c r="G155" s="117"/>
      <c r="H155" s="118"/>
    </row>
    <row r="156" spans="1:8" s="112" customFormat="1" ht="15" hidden="1" customHeight="1">
      <c r="A156" s="105"/>
      <c r="B156" s="92"/>
      <c r="C156" s="106"/>
      <c r="D156" s="107"/>
      <c r="E156" s="101" t="s">
        <v>31</v>
      </c>
      <c r="F156" s="109"/>
      <c r="G156" s="110"/>
      <c r="H156" s="111"/>
    </row>
    <row r="157" spans="1:8" ht="27" hidden="1">
      <c r="A157" s="105">
        <v>2541</v>
      </c>
      <c r="B157" s="130" t="s">
        <v>301</v>
      </c>
      <c r="C157" s="114" t="s">
        <v>198</v>
      </c>
      <c r="D157" s="115" t="s">
        <v>10</v>
      </c>
      <c r="E157" s="101" t="s">
        <v>307</v>
      </c>
      <c r="F157" s="116"/>
      <c r="G157" s="117"/>
      <c r="H157" s="118"/>
    </row>
    <row r="158" spans="1:8" ht="40.5" hidden="1">
      <c r="A158" s="105">
        <v>2550</v>
      </c>
      <c r="B158" s="128" t="s">
        <v>301</v>
      </c>
      <c r="C158" s="106" t="s">
        <v>199</v>
      </c>
      <c r="D158" s="107" t="s">
        <v>206</v>
      </c>
      <c r="E158" s="108" t="s">
        <v>308</v>
      </c>
      <c r="F158" s="116"/>
      <c r="G158" s="117"/>
      <c r="H158" s="118"/>
    </row>
    <row r="159" spans="1:8" s="112" customFormat="1" ht="15" hidden="1" customHeight="1">
      <c r="A159" s="105"/>
      <c r="B159" s="92"/>
      <c r="C159" s="106"/>
      <c r="D159" s="107"/>
      <c r="E159" s="101" t="s">
        <v>31</v>
      </c>
      <c r="F159" s="109"/>
      <c r="G159" s="110"/>
      <c r="H159" s="111"/>
    </row>
    <row r="160" spans="1:8" ht="40.5" hidden="1">
      <c r="A160" s="105">
        <v>2551</v>
      </c>
      <c r="B160" s="130" t="s">
        <v>301</v>
      </c>
      <c r="C160" s="114" t="s">
        <v>199</v>
      </c>
      <c r="D160" s="115" t="s">
        <v>10</v>
      </c>
      <c r="E160" s="101" t="s">
        <v>308</v>
      </c>
      <c r="F160" s="116"/>
      <c r="G160" s="117"/>
      <c r="H160" s="118"/>
    </row>
    <row r="161" spans="1:8" ht="27" hidden="1">
      <c r="A161" s="105">
        <v>2560</v>
      </c>
      <c r="B161" s="128" t="s">
        <v>301</v>
      </c>
      <c r="C161" s="106" t="s">
        <v>200</v>
      </c>
      <c r="D161" s="107" t="s">
        <v>206</v>
      </c>
      <c r="E161" s="108" t="s">
        <v>309</v>
      </c>
      <c r="F161" s="120">
        <f>+G161+H161</f>
        <v>0</v>
      </c>
      <c r="G161" s="121">
        <f>+G163</f>
        <v>0</v>
      </c>
      <c r="H161" s="122">
        <f>+H163</f>
        <v>0</v>
      </c>
    </row>
    <row r="162" spans="1:8" s="112" customFormat="1" ht="15" hidden="1" customHeight="1">
      <c r="A162" s="105"/>
      <c r="B162" s="92"/>
      <c r="C162" s="106"/>
      <c r="D162" s="107"/>
      <c r="E162" s="101" t="s">
        <v>31</v>
      </c>
      <c r="F162" s="109"/>
      <c r="G162" s="110"/>
      <c r="H162" s="111"/>
    </row>
    <row r="163" spans="1:8" ht="27" hidden="1">
      <c r="A163" s="105">
        <v>2561</v>
      </c>
      <c r="B163" s="130" t="s">
        <v>301</v>
      </c>
      <c r="C163" s="114" t="s">
        <v>200</v>
      </c>
      <c r="D163" s="115" t="s">
        <v>10</v>
      </c>
      <c r="E163" s="101" t="s">
        <v>309</v>
      </c>
      <c r="F163" s="116">
        <f>+G163+H163</f>
        <v>0</v>
      </c>
      <c r="G163" s="117">
        <v>0</v>
      </c>
      <c r="H163" s="118">
        <v>0</v>
      </c>
    </row>
    <row r="164" spans="1:8" s="99" customFormat="1" ht="76.5">
      <c r="A164" s="124">
        <v>2600</v>
      </c>
      <c r="B164" s="128" t="s">
        <v>310</v>
      </c>
      <c r="C164" s="106" t="s">
        <v>206</v>
      </c>
      <c r="D164" s="107" t="s">
        <v>206</v>
      </c>
      <c r="E164" s="129" t="s">
        <v>311</v>
      </c>
      <c r="F164" s="131">
        <f>+G164+H164</f>
        <v>34466</v>
      </c>
      <c r="G164" s="132">
        <f>+G178+G182</f>
        <v>0</v>
      </c>
      <c r="H164" s="133">
        <f>+H178+H184</f>
        <v>34466</v>
      </c>
    </row>
    <row r="165" spans="1:8" ht="13.5" hidden="1" customHeight="1">
      <c r="A165" s="100"/>
      <c r="B165" s="92"/>
      <c r="C165" s="93"/>
      <c r="D165" s="94"/>
      <c r="E165" s="101" t="s">
        <v>7</v>
      </c>
      <c r="F165" s="102"/>
      <c r="G165" s="103"/>
      <c r="H165" s="104"/>
    </row>
    <row r="166" spans="1:8" hidden="1">
      <c r="A166" s="105">
        <v>2610</v>
      </c>
      <c r="B166" s="128" t="s">
        <v>310</v>
      </c>
      <c r="C166" s="106" t="s">
        <v>10</v>
      </c>
      <c r="D166" s="107" t="s">
        <v>206</v>
      </c>
      <c r="E166" s="108" t="s">
        <v>312</v>
      </c>
      <c r="F166" s="120">
        <f>+G166+H166</f>
        <v>0</v>
      </c>
      <c r="G166" s="121"/>
      <c r="H166" s="122">
        <f>+H168+H169</f>
        <v>0</v>
      </c>
    </row>
    <row r="167" spans="1:8" s="112" customFormat="1" ht="15" hidden="1" customHeight="1">
      <c r="A167" s="105"/>
      <c r="B167" s="92"/>
      <c r="C167" s="106"/>
      <c r="D167" s="107"/>
      <c r="E167" s="101" t="s">
        <v>31</v>
      </c>
      <c r="F167" s="109"/>
      <c r="G167" s="110"/>
      <c r="H167" s="111"/>
    </row>
    <row r="168" spans="1:8" hidden="1">
      <c r="A168" s="105">
        <v>2611</v>
      </c>
      <c r="B168" s="130" t="s">
        <v>310</v>
      </c>
      <c r="C168" s="114" t="s">
        <v>10</v>
      </c>
      <c r="D168" s="115" t="s">
        <v>10</v>
      </c>
      <c r="E168" s="101" t="s">
        <v>313</v>
      </c>
      <c r="F168" s="116">
        <f>+G168+H168</f>
        <v>0</v>
      </c>
      <c r="G168" s="117"/>
      <c r="H168" s="118"/>
    </row>
    <row r="169" spans="1:8" ht="27" hidden="1">
      <c r="A169" s="105">
        <v>2611</v>
      </c>
      <c r="B169" s="130" t="s">
        <v>310</v>
      </c>
      <c r="C169" s="114" t="s">
        <v>10</v>
      </c>
      <c r="D169" s="115" t="s">
        <v>10</v>
      </c>
      <c r="E169" s="101" t="s">
        <v>314</v>
      </c>
      <c r="F169" s="116">
        <f>+G169+H169</f>
        <v>0</v>
      </c>
      <c r="G169" s="117"/>
      <c r="H169" s="118"/>
    </row>
    <row r="170" spans="1:8" hidden="1">
      <c r="A170" s="105">
        <v>2620</v>
      </c>
      <c r="B170" s="128" t="s">
        <v>310</v>
      </c>
      <c r="C170" s="106" t="s">
        <v>196</v>
      </c>
      <c r="D170" s="107" t="s">
        <v>206</v>
      </c>
      <c r="E170" s="108" t="s">
        <v>315</v>
      </c>
      <c r="F170" s="116"/>
      <c r="G170" s="117"/>
      <c r="H170" s="118"/>
    </row>
    <row r="171" spans="1:8" s="112" customFormat="1" ht="15" hidden="1" customHeight="1">
      <c r="A171" s="105"/>
      <c r="B171" s="92"/>
      <c r="C171" s="106"/>
      <c r="D171" s="107"/>
      <c r="E171" s="101" t="s">
        <v>31</v>
      </c>
      <c r="F171" s="109"/>
      <c r="G171" s="110"/>
      <c r="H171" s="111"/>
    </row>
    <row r="172" spans="1:8" hidden="1">
      <c r="A172" s="105">
        <v>2621</v>
      </c>
      <c r="B172" s="130" t="s">
        <v>310</v>
      </c>
      <c r="C172" s="114" t="s">
        <v>196</v>
      </c>
      <c r="D172" s="115" t="s">
        <v>10</v>
      </c>
      <c r="E172" s="101" t="s">
        <v>315</v>
      </c>
      <c r="F172" s="116"/>
      <c r="G172" s="117"/>
      <c r="H172" s="118"/>
    </row>
    <row r="173" spans="1:8" hidden="1">
      <c r="A173" s="105">
        <v>2630</v>
      </c>
      <c r="B173" s="128" t="s">
        <v>310</v>
      </c>
      <c r="C173" s="106" t="s">
        <v>197</v>
      </c>
      <c r="D173" s="107" t="s">
        <v>206</v>
      </c>
      <c r="E173" s="108" t="s">
        <v>316</v>
      </c>
      <c r="F173" s="116"/>
      <c r="G173" s="117"/>
      <c r="H173" s="118"/>
    </row>
    <row r="174" spans="1:8" s="112" customFormat="1" ht="15" hidden="1" customHeight="1">
      <c r="A174" s="105"/>
      <c r="B174" s="92"/>
      <c r="C174" s="106"/>
      <c r="D174" s="107"/>
      <c r="E174" s="101" t="s">
        <v>31</v>
      </c>
      <c r="F174" s="109"/>
      <c r="G174" s="110"/>
      <c r="H174" s="111"/>
    </row>
    <row r="175" spans="1:8" hidden="1">
      <c r="A175" s="105">
        <v>2631</v>
      </c>
      <c r="B175" s="130" t="s">
        <v>310</v>
      </c>
      <c r="C175" s="114" t="s">
        <v>197</v>
      </c>
      <c r="D175" s="115" t="s">
        <v>10</v>
      </c>
      <c r="E175" s="101" t="s">
        <v>317</v>
      </c>
      <c r="F175" s="116"/>
      <c r="G175" s="117"/>
      <c r="H175" s="118"/>
    </row>
    <row r="176" spans="1:8" hidden="1">
      <c r="A176" s="105">
        <v>2640</v>
      </c>
      <c r="B176" s="128" t="s">
        <v>310</v>
      </c>
      <c r="C176" s="106" t="s">
        <v>198</v>
      </c>
      <c r="D176" s="107" t="s">
        <v>206</v>
      </c>
      <c r="E176" s="108" t="s">
        <v>318</v>
      </c>
      <c r="F176" s="116">
        <f>F178</f>
        <v>0</v>
      </c>
      <c r="G176" s="117">
        <f>G178</f>
        <v>0</v>
      </c>
      <c r="H176" s="118">
        <f>H178</f>
        <v>0</v>
      </c>
    </row>
    <row r="177" spans="1:8" s="112" customFormat="1" ht="15" hidden="1" customHeight="1">
      <c r="A177" s="105"/>
      <c r="B177" s="92"/>
      <c r="C177" s="106"/>
      <c r="D177" s="107"/>
      <c r="E177" s="101" t="s">
        <v>31</v>
      </c>
      <c r="F177" s="109"/>
      <c r="G177" s="110"/>
      <c r="H177" s="111"/>
    </row>
    <row r="178" spans="1:8" hidden="1">
      <c r="A178" s="105">
        <v>2641</v>
      </c>
      <c r="B178" s="130" t="s">
        <v>310</v>
      </c>
      <c r="C178" s="114" t="s">
        <v>198</v>
      </c>
      <c r="D178" s="115" t="s">
        <v>10</v>
      </c>
      <c r="E178" s="101" t="s">
        <v>319</v>
      </c>
      <c r="F178" s="120">
        <f>+G178+H178</f>
        <v>0</v>
      </c>
      <c r="G178" s="121">
        <v>0</v>
      </c>
      <c r="H178" s="122">
        <v>0</v>
      </c>
    </row>
    <row r="179" spans="1:8" ht="40.5" hidden="1">
      <c r="A179" s="105">
        <v>2650</v>
      </c>
      <c r="B179" s="128" t="s">
        <v>310</v>
      </c>
      <c r="C179" s="106" t="s">
        <v>199</v>
      </c>
      <c r="D179" s="107" t="s">
        <v>206</v>
      </c>
      <c r="E179" s="108" t="s">
        <v>320</v>
      </c>
      <c r="F179" s="116"/>
      <c r="G179" s="117"/>
      <c r="H179" s="118"/>
    </row>
    <row r="180" spans="1:8" s="112" customFormat="1" ht="15" hidden="1" customHeight="1">
      <c r="A180" s="105"/>
      <c r="B180" s="92"/>
      <c r="C180" s="106"/>
      <c r="D180" s="107"/>
      <c r="E180" s="101" t="s">
        <v>31</v>
      </c>
      <c r="F180" s="109"/>
      <c r="G180" s="110"/>
      <c r="H180" s="111"/>
    </row>
    <row r="181" spans="1:8" ht="40.5" hidden="1">
      <c r="A181" s="105">
        <v>2651</v>
      </c>
      <c r="B181" s="130" t="s">
        <v>310</v>
      </c>
      <c r="C181" s="114" t="s">
        <v>199</v>
      </c>
      <c r="D181" s="115" t="s">
        <v>10</v>
      </c>
      <c r="E181" s="101" t="s">
        <v>320</v>
      </c>
      <c r="F181" s="116"/>
      <c r="G181" s="117"/>
      <c r="H181" s="118"/>
    </row>
    <row r="182" spans="1:8" ht="27" hidden="1">
      <c r="A182" s="105">
        <v>2660</v>
      </c>
      <c r="B182" s="128" t="s">
        <v>310</v>
      </c>
      <c r="C182" s="106" t="s">
        <v>200</v>
      </c>
      <c r="D182" s="107" t="s">
        <v>206</v>
      </c>
      <c r="E182" s="108" t="s">
        <v>321</v>
      </c>
      <c r="F182" s="120">
        <f>+G182+H182</f>
        <v>0</v>
      </c>
      <c r="G182" s="121">
        <f>+G184</f>
        <v>0</v>
      </c>
      <c r="H182" s="122"/>
    </row>
    <row r="183" spans="1:8" s="112" customFormat="1" ht="15" hidden="1" customHeight="1">
      <c r="A183" s="105"/>
      <c r="B183" s="92"/>
      <c r="C183" s="106"/>
      <c r="D183" s="107"/>
      <c r="E183" s="101" t="s">
        <v>31</v>
      </c>
      <c r="F183" s="109"/>
      <c r="G183" s="110"/>
      <c r="H183" s="111"/>
    </row>
    <row r="184" spans="1:8" ht="27">
      <c r="A184" s="105">
        <v>2661</v>
      </c>
      <c r="B184" s="130" t="s">
        <v>310</v>
      </c>
      <c r="C184" s="114" t="s">
        <v>200</v>
      </c>
      <c r="D184" s="115" t="s">
        <v>10</v>
      </c>
      <c r="E184" s="101" t="s">
        <v>321</v>
      </c>
      <c r="F184" s="116">
        <f>+G184+H184</f>
        <v>34466</v>
      </c>
      <c r="G184" s="117">
        <v>0</v>
      </c>
      <c r="H184" s="118">
        <v>34466</v>
      </c>
    </row>
    <row r="185" spans="1:8" s="99" customFormat="1" ht="40.5" hidden="1">
      <c r="A185" s="124">
        <v>2700</v>
      </c>
      <c r="B185" s="128" t="s">
        <v>322</v>
      </c>
      <c r="C185" s="106" t="s">
        <v>206</v>
      </c>
      <c r="D185" s="107" t="s">
        <v>206</v>
      </c>
      <c r="E185" s="134" t="s">
        <v>323</v>
      </c>
      <c r="F185" s="131">
        <f>+G185+H185</f>
        <v>0</v>
      </c>
      <c r="G185" s="132"/>
      <c r="H185" s="133">
        <v>0</v>
      </c>
    </row>
    <row r="186" spans="1:8" ht="13.5" hidden="1" customHeight="1">
      <c r="A186" s="100"/>
      <c r="B186" s="92"/>
      <c r="C186" s="93"/>
      <c r="D186" s="94"/>
      <c r="E186" s="101" t="s">
        <v>7</v>
      </c>
      <c r="F186" s="102"/>
      <c r="G186" s="103"/>
      <c r="H186" s="104"/>
    </row>
    <row r="187" spans="1:8" ht="27" hidden="1">
      <c r="A187" s="105">
        <v>2710</v>
      </c>
      <c r="B187" s="128" t="s">
        <v>322</v>
      </c>
      <c r="C187" s="106" t="s">
        <v>10</v>
      </c>
      <c r="D187" s="107" t="s">
        <v>206</v>
      </c>
      <c r="E187" s="108" t="s">
        <v>324</v>
      </c>
      <c r="F187" s="116"/>
      <c r="G187" s="117"/>
      <c r="H187" s="118"/>
    </row>
    <row r="188" spans="1:8" s="112" customFormat="1" ht="15" hidden="1" customHeight="1">
      <c r="A188" s="105"/>
      <c r="B188" s="92"/>
      <c r="C188" s="106"/>
      <c r="D188" s="107"/>
      <c r="E188" s="101" t="s">
        <v>31</v>
      </c>
      <c r="F188" s="109"/>
      <c r="G188" s="110"/>
      <c r="H188" s="111"/>
    </row>
    <row r="189" spans="1:8" hidden="1">
      <c r="A189" s="105">
        <v>2711</v>
      </c>
      <c r="B189" s="130" t="s">
        <v>322</v>
      </c>
      <c r="C189" s="114" t="s">
        <v>10</v>
      </c>
      <c r="D189" s="115" t="s">
        <v>10</v>
      </c>
      <c r="E189" s="101" t="s">
        <v>325</v>
      </c>
      <c r="F189" s="116"/>
      <c r="G189" s="117"/>
      <c r="H189" s="118"/>
    </row>
    <row r="190" spans="1:8" hidden="1">
      <c r="A190" s="105">
        <v>2712</v>
      </c>
      <c r="B190" s="130" t="s">
        <v>322</v>
      </c>
      <c r="C190" s="114" t="s">
        <v>10</v>
      </c>
      <c r="D190" s="115" t="s">
        <v>196</v>
      </c>
      <c r="E190" s="101" t="s">
        <v>326</v>
      </c>
      <c r="F190" s="116"/>
      <c r="G190" s="117"/>
      <c r="H190" s="118"/>
    </row>
    <row r="191" spans="1:8" hidden="1">
      <c r="A191" s="105">
        <v>2713</v>
      </c>
      <c r="B191" s="130" t="s">
        <v>322</v>
      </c>
      <c r="C191" s="114" t="s">
        <v>10</v>
      </c>
      <c r="D191" s="115" t="s">
        <v>197</v>
      </c>
      <c r="E191" s="101" t="s">
        <v>327</v>
      </c>
      <c r="F191" s="116">
        <f>+G191+H191</f>
        <v>0</v>
      </c>
      <c r="G191" s="117"/>
      <c r="H191" s="118">
        <v>0</v>
      </c>
    </row>
    <row r="192" spans="1:8" hidden="1">
      <c r="A192" s="105">
        <v>2720</v>
      </c>
      <c r="B192" s="128" t="s">
        <v>322</v>
      </c>
      <c r="C192" s="106" t="s">
        <v>196</v>
      </c>
      <c r="D192" s="107" t="s">
        <v>206</v>
      </c>
      <c r="E192" s="108" t="s">
        <v>328</v>
      </c>
      <c r="F192" s="116"/>
      <c r="G192" s="117"/>
      <c r="H192" s="118"/>
    </row>
    <row r="193" spans="1:8" s="112" customFormat="1" ht="15" hidden="1" customHeight="1">
      <c r="A193" s="105"/>
      <c r="B193" s="92"/>
      <c r="C193" s="106"/>
      <c r="D193" s="107"/>
      <c r="E193" s="101" t="s">
        <v>31</v>
      </c>
      <c r="F193" s="109"/>
      <c r="G193" s="110"/>
      <c r="H193" s="111"/>
    </row>
    <row r="194" spans="1:8" ht="27" hidden="1">
      <c r="A194" s="105">
        <v>2721</v>
      </c>
      <c r="B194" s="130" t="s">
        <v>322</v>
      </c>
      <c r="C194" s="114" t="s">
        <v>196</v>
      </c>
      <c r="D194" s="115" t="s">
        <v>10</v>
      </c>
      <c r="E194" s="101" t="s">
        <v>329</v>
      </c>
      <c r="F194" s="116"/>
      <c r="G194" s="117"/>
      <c r="H194" s="118"/>
    </row>
    <row r="195" spans="1:8" hidden="1">
      <c r="A195" s="105">
        <v>2722</v>
      </c>
      <c r="B195" s="130" t="s">
        <v>322</v>
      </c>
      <c r="C195" s="114" t="s">
        <v>196</v>
      </c>
      <c r="D195" s="115" t="s">
        <v>196</v>
      </c>
      <c r="E195" s="101" t="s">
        <v>330</v>
      </c>
      <c r="F195" s="116"/>
      <c r="G195" s="117"/>
      <c r="H195" s="118"/>
    </row>
    <row r="196" spans="1:8" hidden="1">
      <c r="A196" s="105">
        <v>2723</v>
      </c>
      <c r="B196" s="130" t="s">
        <v>322</v>
      </c>
      <c r="C196" s="114" t="s">
        <v>196</v>
      </c>
      <c r="D196" s="115" t="s">
        <v>197</v>
      </c>
      <c r="E196" s="101" t="s">
        <v>331</v>
      </c>
      <c r="F196" s="116"/>
      <c r="G196" s="117"/>
      <c r="H196" s="118"/>
    </row>
    <row r="197" spans="1:8" hidden="1">
      <c r="A197" s="105">
        <v>2724</v>
      </c>
      <c r="B197" s="130" t="s">
        <v>322</v>
      </c>
      <c r="C197" s="114" t="s">
        <v>196</v>
      </c>
      <c r="D197" s="115" t="s">
        <v>198</v>
      </c>
      <c r="E197" s="101" t="s">
        <v>332</v>
      </c>
      <c r="F197" s="116"/>
      <c r="G197" s="117"/>
      <c r="H197" s="118"/>
    </row>
    <row r="198" spans="1:8" hidden="1">
      <c r="A198" s="105">
        <v>2730</v>
      </c>
      <c r="B198" s="128" t="s">
        <v>322</v>
      </c>
      <c r="C198" s="106" t="s">
        <v>197</v>
      </c>
      <c r="D198" s="107" t="s">
        <v>206</v>
      </c>
      <c r="E198" s="108" t="s">
        <v>333</v>
      </c>
      <c r="F198" s="116"/>
      <c r="G198" s="117"/>
      <c r="H198" s="118"/>
    </row>
    <row r="199" spans="1:8" s="112" customFormat="1" ht="15" hidden="1" customHeight="1">
      <c r="A199" s="105"/>
      <c r="B199" s="92"/>
      <c r="C199" s="106"/>
      <c r="D199" s="107"/>
      <c r="E199" s="101" t="s">
        <v>31</v>
      </c>
      <c r="F199" s="109"/>
      <c r="G199" s="110"/>
      <c r="H199" s="111"/>
    </row>
    <row r="200" spans="1:8" ht="27" hidden="1">
      <c r="A200" s="105">
        <v>2731</v>
      </c>
      <c r="B200" s="130" t="s">
        <v>322</v>
      </c>
      <c r="C200" s="114" t="s">
        <v>197</v>
      </c>
      <c r="D200" s="115" t="s">
        <v>10</v>
      </c>
      <c r="E200" s="101" t="s">
        <v>334</v>
      </c>
      <c r="F200" s="116"/>
      <c r="G200" s="117"/>
      <c r="H200" s="118"/>
    </row>
    <row r="201" spans="1:8" ht="27" hidden="1">
      <c r="A201" s="105">
        <v>2732</v>
      </c>
      <c r="B201" s="130" t="s">
        <v>322</v>
      </c>
      <c r="C201" s="114" t="s">
        <v>197</v>
      </c>
      <c r="D201" s="115" t="s">
        <v>196</v>
      </c>
      <c r="E201" s="101" t="s">
        <v>335</v>
      </c>
      <c r="F201" s="116"/>
      <c r="G201" s="117"/>
      <c r="H201" s="118"/>
    </row>
    <row r="202" spans="1:8" ht="27" hidden="1">
      <c r="A202" s="105">
        <v>2733</v>
      </c>
      <c r="B202" s="130" t="s">
        <v>322</v>
      </c>
      <c r="C202" s="114" t="s">
        <v>197</v>
      </c>
      <c r="D202" s="115" t="s">
        <v>197</v>
      </c>
      <c r="E202" s="101" t="s">
        <v>336</v>
      </c>
      <c r="F202" s="116"/>
      <c r="G202" s="117"/>
      <c r="H202" s="118"/>
    </row>
    <row r="203" spans="1:8" ht="27" hidden="1">
      <c r="A203" s="105">
        <v>2734</v>
      </c>
      <c r="B203" s="130" t="s">
        <v>322</v>
      </c>
      <c r="C203" s="114" t="s">
        <v>197</v>
      </c>
      <c r="D203" s="115" t="s">
        <v>198</v>
      </c>
      <c r="E203" s="101" t="s">
        <v>337</v>
      </c>
      <c r="F203" s="116"/>
      <c r="G203" s="117"/>
      <c r="H203" s="118"/>
    </row>
    <row r="204" spans="1:8" ht="27" hidden="1">
      <c r="A204" s="105">
        <v>2740</v>
      </c>
      <c r="B204" s="128" t="s">
        <v>322</v>
      </c>
      <c r="C204" s="106" t="s">
        <v>198</v>
      </c>
      <c r="D204" s="107" t="s">
        <v>206</v>
      </c>
      <c r="E204" s="108" t="s">
        <v>338</v>
      </c>
      <c r="F204" s="116"/>
      <c r="G204" s="117"/>
      <c r="H204" s="118"/>
    </row>
    <row r="205" spans="1:8" s="112" customFormat="1" ht="15" hidden="1" customHeight="1">
      <c r="A205" s="105"/>
      <c r="B205" s="92"/>
      <c r="C205" s="106"/>
      <c r="D205" s="107"/>
      <c r="E205" s="101" t="s">
        <v>31</v>
      </c>
      <c r="F205" s="109"/>
      <c r="G205" s="110"/>
      <c r="H205" s="111"/>
    </row>
    <row r="206" spans="1:8" hidden="1">
      <c r="A206" s="105">
        <v>2741</v>
      </c>
      <c r="B206" s="130" t="s">
        <v>322</v>
      </c>
      <c r="C206" s="114" t="s">
        <v>198</v>
      </c>
      <c r="D206" s="115" t="s">
        <v>10</v>
      </c>
      <c r="E206" s="101" t="s">
        <v>338</v>
      </c>
      <c r="F206" s="116"/>
      <c r="G206" s="117"/>
      <c r="H206" s="118"/>
    </row>
    <row r="207" spans="1:8" ht="27" hidden="1">
      <c r="A207" s="105">
        <v>2750</v>
      </c>
      <c r="B207" s="128" t="s">
        <v>322</v>
      </c>
      <c r="C207" s="106" t="s">
        <v>199</v>
      </c>
      <c r="D207" s="107" t="s">
        <v>206</v>
      </c>
      <c r="E207" s="108" t="s">
        <v>339</v>
      </c>
      <c r="F207" s="116"/>
      <c r="G207" s="117"/>
      <c r="H207" s="118"/>
    </row>
    <row r="208" spans="1:8" s="112" customFormat="1" ht="15" hidden="1" customHeight="1">
      <c r="A208" s="105"/>
      <c r="B208" s="92"/>
      <c r="C208" s="106"/>
      <c r="D208" s="107"/>
      <c r="E208" s="101" t="s">
        <v>31</v>
      </c>
      <c r="F208" s="109"/>
      <c r="G208" s="110"/>
      <c r="H208" s="111"/>
    </row>
    <row r="209" spans="1:8" ht="27" hidden="1">
      <c r="A209" s="105">
        <v>2751</v>
      </c>
      <c r="B209" s="130" t="s">
        <v>322</v>
      </c>
      <c r="C209" s="114" t="s">
        <v>199</v>
      </c>
      <c r="D209" s="115" t="s">
        <v>10</v>
      </c>
      <c r="E209" s="101" t="s">
        <v>339</v>
      </c>
      <c r="F209" s="116"/>
      <c r="G209" s="117"/>
      <c r="H209" s="118"/>
    </row>
    <row r="210" spans="1:8" ht="27" hidden="1">
      <c r="A210" s="105">
        <v>2760</v>
      </c>
      <c r="B210" s="128" t="s">
        <v>322</v>
      </c>
      <c r="C210" s="106" t="s">
        <v>200</v>
      </c>
      <c r="D210" s="107" t="s">
        <v>206</v>
      </c>
      <c r="E210" s="108" t="s">
        <v>340</v>
      </c>
      <c r="F210" s="116"/>
      <c r="G210" s="117"/>
      <c r="H210" s="118"/>
    </row>
    <row r="211" spans="1:8" s="112" customFormat="1" ht="15" hidden="1" customHeight="1">
      <c r="A211" s="105"/>
      <c r="B211" s="92"/>
      <c r="C211" s="106"/>
      <c r="D211" s="107"/>
      <c r="E211" s="101" t="s">
        <v>31</v>
      </c>
      <c r="F211" s="109"/>
      <c r="G211" s="110"/>
      <c r="H211" s="111"/>
    </row>
    <row r="212" spans="1:8" ht="27" hidden="1">
      <c r="A212" s="105">
        <v>2761</v>
      </c>
      <c r="B212" s="130" t="s">
        <v>322</v>
      </c>
      <c r="C212" s="114" t="s">
        <v>200</v>
      </c>
      <c r="D212" s="115" t="s">
        <v>10</v>
      </c>
      <c r="E212" s="101" t="s">
        <v>341</v>
      </c>
      <c r="F212" s="116"/>
      <c r="G212" s="117"/>
      <c r="H212" s="118"/>
    </row>
    <row r="213" spans="1:8" hidden="1">
      <c r="A213" s="105">
        <v>2762</v>
      </c>
      <c r="B213" s="130" t="s">
        <v>322</v>
      </c>
      <c r="C213" s="114" t="s">
        <v>200</v>
      </c>
      <c r="D213" s="115" t="s">
        <v>196</v>
      </c>
      <c r="E213" s="101" t="s">
        <v>340</v>
      </c>
      <c r="F213" s="116"/>
      <c r="G213" s="117"/>
      <c r="H213" s="118"/>
    </row>
    <row r="214" spans="1:8" s="99" customFormat="1" ht="40.5">
      <c r="A214" s="124">
        <v>2800</v>
      </c>
      <c r="B214" s="128" t="s">
        <v>342</v>
      </c>
      <c r="C214" s="106" t="s">
        <v>206</v>
      </c>
      <c r="D214" s="107" t="s">
        <v>206</v>
      </c>
      <c r="E214" s="134" t="s">
        <v>343</v>
      </c>
      <c r="F214" s="131">
        <f>+G214+H214</f>
        <v>5300</v>
      </c>
      <c r="G214" s="132">
        <f>+G219+G216</f>
        <v>5300</v>
      </c>
      <c r="H214" s="133">
        <f>+H219</f>
        <v>0</v>
      </c>
    </row>
    <row r="215" spans="1:8" ht="13.5" hidden="1" customHeight="1">
      <c r="A215" s="100"/>
      <c r="B215" s="92"/>
      <c r="C215" s="93"/>
      <c r="D215" s="94"/>
      <c r="E215" s="101" t="s">
        <v>7</v>
      </c>
      <c r="F215" s="102"/>
      <c r="G215" s="103"/>
      <c r="H215" s="104"/>
    </row>
    <row r="216" spans="1:8" hidden="1">
      <c r="A216" s="105">
        <v>2810</v>
      </c>
      <c r="B216" s="130" t="s">
        <v>342</v>
      </c>
      <c r="C216" s="114" t="s">
        <v>10</v>
      </c>
      <c r="D216" s="115" t="s">
        <v>206</v>
      </c>
      <c r="E216" s="108" t="s">
        <v>344</v>
      </c>
      <c r="F216" s="120">
        <f>+G216</f>
        <v>0</v>
      </c>
      <c r="G216" s="121">
        <f>+G218</f>
        <v>0</v>
      </c>
      <c r="H216" s="118"/>
    </row>
    <row r="217" spans="1:8" s="112" customFormat="1" ht="15" hidden="1" customHeight="1">
      <c r="A217" s="105"/>
      <c r="B217" s="92"/>
      <c r="C217" s="106"/>
      <c r="D217" s="107"/>
      <c r="E217" s="101" t="s">
        <v>31</v>
      </c>
      <c r="F217" s="109"/>
      <c r="G217" s="110"/>
      <c r="H217" s="111"/>
    </row>
    <row r="218" spans="1:8" hidden="1">
      <c r="A218" s="105">
        <v>2811</v>
      </c>
      <c r="B218" s="130" t="s">
        <v>342</v>
      </c>
      <c r="C218" s="114" t="s">
        <v>10</v>
      </c>
      <c r="D218" s="115" t="s">
        <v>10</v>
      </c>
      <c r="E218" s="101" t="s">
        <v>344</v>
      </c>
      <c r="F218" s="120">
        <f>+G218+H218</f>
        <v>0</v>
      </c>
      <c r="G218" s="121"/>
      <c r="H218" s="118"/>
    </row>
    <row r="219" spans="1:8">
      <c r="A219" s="105">
        <v>2820</v>
      </c>
      <c r="B219" s="128" t="s">
        <v>342</v>
      </c>
      <c r="C219" s="106" t="s">
        <v>196</v>
      </c>
      <c r="D219" s="107" t="s">
        <v>206</v>
      </c>
      <c r="E219" s="108" t="s">
        <v>345</v>
      </c>
      <c r="F219" s="120">
        <f>+G219+H219</f>
        <v>5300</v>
      </c>
      <c r="G219" s="121">
        <f>+G221+G224</f>
        <v>5300</v>
      </c>
      <c r="H219" s="122">
        <f>+H221</f>
        <v>0</v>
      </c>
    </row>
    <row r="220" spans="1:8" s="112" customFormat="1" ht="15" hidden="1" customHeight="1">
      <c r="A220" s="105"/>
      <c r="B220" s="92"/>
      <c r="C220" s="106"/>
      <c r="D220" s="107"/>
      <c r="E220" s="101" t="s">
        <v>31</v>
      </c>
      <c r="F220" s="109"/>
      <c r="G220" s="110"/>
      <c r="H220" s="111"/>
    </row>
    <row r="221" spans="1:8" hidden="1">
      <c r="A221" s="105">
        <v>2821</v>
      </c>
      <c r="B221" s="130" t="s">
        <v>342</v>
      </c>
      <c r="C221" s="114" t="s">
        <v>196</v>
      </c>
      <c r="D221" s="115" t="s">
        <v>10</v>
      </c>
      <c r="E221" s="101" t="s">
        <v>346</v>
      </c>
      <c r="F221" s="116">
        <f>+G221+H221</f>
        <v>0</v>
      </c>
      <c r="G221" s="117"/>
      <c r="H221" s="118"/>
    </row>
    <row r="222" spans="1:8" hidden="1">
      <c r="A222" s="105">
        <v>2822</v>
      </c>
      <c r="B222" s="130" t="s">
        <v>342</v>
      </c>
      <c r="C222" s="114" t="s">
        <v>196</v>
      </c>
      <c r="D222" s="115" t="s">
        <v>196</v>
      </c>
      <c r="E222" s="101" t="s">
        <v>347</v>
      </c>
      <c r="F222" s="116"/>
      <c r="G222" s="117"/>
      <c r="H222" s="118"/>
    </row>
    <row r="223" spans="1:8" hidden="1">
      <c r="A223" s="105">
        <v>2823</v>
      </c>
      <c r="B223" s="130" t="s">
        <v>342</v>
      </c>
      <c r="C223" s="114" t="s">
        <v>196</v>
      </c>
      <c r="D223" s="115" t="s">
        <v>197</v>
      </c>
      <c r="E223" s="101" t="s">
        <v>348</v>
      </c>
      <c r="F223" s="116"/>
      <c r="G223" s="117"/>
      <c r="H223" s="118"/>
    </row>
    <row r="224" spans="1:8">
      <c r="A224" s="105">
        <v>2824</v>
      </c>
      <c r="B224" s="130" t="s">
        <v>342</v>
      </c>
      <c r="C224" s="114" t="s">
        <v>196</v>
      </c>
      <c r="D224" s="115" t="s">
        <v>198</v>
      </c>
      <c r="E224" s="101" t="s">
        <v>349</v>
      </c>
      <c r="F224" s="116">
        <f>+G224+H224</f>
        <v>5300</v>
      </c>
      <c r="G224" s="117">
        <v>5300</v>
      </c>
      <c r="H224" s="118"/>
    </row>
    <row r="225" spans="1:8" hidden="1">
      <c r="A225" s="105">
        <v>2825</v>
      </c>
      <c r="B225" s="130" t="s">
        <v>342</v>
      </c>
      <c r="C225" s="114" t="s">
        <v>196</v>
      </c>
      <c r="D225" s="115" t="s">
        <v>199</v>
      </c>
      <c r="E225" s="101" t="s">
        <v>350</v>
      </c>
      <c r="F225" s="116"/>
      <c r="G225" s="117"/>
      <c r="H225" s="118"/>
    </row>
    <row r="226" spans="1:8" hidden="1">
      <c r="A226" s="105">
        <v>2826</v>
      </c>
      <c r="B226" s="130" t="s">
        <v>342</v>
      </c>
      <c r="C226" s="114" t="s">
        <v>196</v>
      </c>
      <c r="D226" s="115" t="s">
        <v>200</v>
      </c>
      <c r="E226" s="101" t="s">
        <v>351</v>
      </c>
      <c r="F226" s="116"/>
      <c r="G226" s="117"/>
      <c r="H226" s="118"/>
    </row>
    <row r="227" spans="1:8" ht="27" hidden="1">
      <c r="A227" s="105">
        <v>2827</v>
      </c>
      <c r="B227" s="130" t="s">
        <v>342</v>
      </c>
      <c r="C227" s="114" t="s">
        <v>196</v>
      </c>
      <c r="D227" s="115" t="s">
        <v>201</v>
      </c>
      <c r="E227" s="101" t="s">
        <v>352</v>
      </c>
      <c r="F227" s="116"/>
      <c r="G227" s="117"/>
      <c r="H227" s="118"/>
    </row>
    <row r="228" spans="1:8" ht="40.5" hidden="1">
      <c r="A228" s="105">
        <v>2830</v>
      </c>
      <c r="B228" s="128" t="s">
        <v>342</v>
      </c>
      <c r="C228" s="106" t="s">
        <v>197</v>
      </c>
      <c r="D228" s="107" t="s">
        <v>206</v>
      </c>
      <c r="E228" s="108" t="s">
        <v>353</v>
      </c>
      <c r="F228" s="116"/>
      <c r="G228" s="117"/>
      <c r="H228" s="118"/>
    </row>
    <row r="229" spans="1:8" s="112" customFormat="1" ht="15" hidden="1" customHeight="1">
      <c r="A229" s="105"/>
      <c r="B229" s="92"/>
      <c r="C229" s="106"/>
      <c r="D229" s="107"/>
      <c r="E229" s="101" t="s">
        <v>31</v>
      </c>
      <c r="F229" s="109"/>
      <c r="G229" s="110"/>
      <c r="H229" s="111"/>
    </row>
    <row r="230" spans="1:8" hidden="1">
      <c r="A230" s="105">
        <v>2831</v>
      </c>
      <c r="B230" s="130" t="s">
        <v>342</v>
      </c>
      <c r="C230" s="114" t="s">
        <v>197</v>
      </c>
      <c r="D230" s="115" t="s">
        <v>10</v>
      </c>
      <c r="E230" s="101" t="s">
        <v>354</v>
      </c>
      <c r="F230" s="116"/>
      <c r="G230" s="117"/>
      <c r="H230" s="118"/>
    </row>
    <row r="231" spans="1:8" hidden="1">
      <c r="A231" s="105">
        <v>2832</v>
      </c>
      <c r="B231" s="130" t="s">
        <v>342</v>
      </c>
      <c r="C231" s="114" t="s">
        <v>197</v>
      </c>
      <c r="D231" s="115" t="s">
        <v>196</v>
      </c>
      <c r="E231" s="101" t="s">
        <v>355</v>
      </c>
      <c r="F231" s="116"/>
      <c r="G231" s="117"/>
      <c r="H231" s="118"/>
    </row>
    <row r="232" spans="1:8" hidden="1">
      <c r="A232" s="105">
        <v>2833</v>
      </c>
      <c r="B232" s="130" t="s">
        <v>342</v>
      </c>
      <c r="C232" s="114" t="s">
        <v>197</v>
      </c>
      <c r="D232" s="115" t="s">
        <v>197</v>
      </c>
      <c r="E232" s="101" t="s">
        <v>356</v>
      </c>
      <c r="F232" s="116"/>
      <c r="G232" s="117"/>
      <c r="H232" s="118"/>
    </row>
    <row r="233" spans="1:8" ht="27" hidden="1">
      <c r="A233" s="105">
        <v>2840</v>
      </c>
      <c r="B233" s="128" t="s">
        <v>342</v>
      </c>
      <c r="C233" s="106" t="s">
        <v>198</v>
      </c>
      <c r="D233" s="107" t="s">
        <v>206</v>
      </c>
      <c r="E233" s="108" t="s">
        <v>357</v>
      </c>
      <c r="F233" s="116"/>
      <c r="G233" s="117"/>
      <c r="H233" s="118"/>
    </row>
    <row r="234" spans="1:8" s="112" customFormat="1" ht="15" hidden="1" customHeight="1">
      <c r="A234" s="105"/>
      <c r="B234" s="92"/>
      <c r="C234" s="106"/>
      <c r="D234" s="107"/>
      <c r="E234" s="101" t="s">
        <v>31</v>
      </c>
      <c r="F234" s="109"/>
      <c r="G234" s="110"/>
      <c r="H234" s="111"/>
    </row>
    <row r="235" spans="1:8" hidden="1">
      <c r="A235" s="105">
        <v>2841</v>
      </c>
      <c r="B235" s="130" t="s">
        <v>342</v>
      </c>
      <c r="C235" s="114" t="s">
        <v>198</v>
      </c>
      <c r="D235" s="115" t="s">
        <v>10</v>
      </c>
      <c r="E235" s="101" t="s">
        <v>358</v>
      </c>
      <c r="F235" s="116"/>
      <c r="G235" s="117"/>
      <c r="H235" s="118"/>
    </row>
    <row r="236" spans="1:8" ht="40.5" hidden="1">
      <c r="A236" s="105">
        <v>2842</v>
      </c>
      <c r="B236" s="130" t="s">
        <v>342</v>
      </c>
      <c r="C236" s="114" t="s">
        <v>198</v>
      </c>
      <c r="D236" s="115" t="s">
        <v>196</v>
      </c>
      <c r="E236" s="101" t="s">
        <v>359</v>
      </c>
      <c r="F236" s="116"/>
      <c r="G236" s="117"/>
      <c r="H236" s="118"/>
    </row>
    <row r="237" spans="1:8" ht="27" hidden="1">
      <c r="A237" s="105">
        <v>2843</v>
      </c>
      <c r="B237" s="130" t="s">
        <v>342</v>
      </c>
      <c r="C237" s="114" t="s">
        <v>198</v>
      </c>
      <c r="D237" s="115" t="s">
        <v>197</v>
      </c>
      <c r="E237" s="101" t="s">
        <v>357</v>
      </c>
      <c r="F237" s="116"/>
      <c r="G237" s="117"/>
      <c r="H237" s="118"/>
    </row>
    <row r="238" spans="1:8" ht="40.5" hidden="1">
      <c r="A238" s="105">
        <v>2850</v>
      </c>
      <c r="B238" s="128" t="s">
        <v>342</v>
      </c>
      <c r="C238" s="106" t="s">
        <v>199</v>
      </c>
      <c r="D238" s="107" t="s">
        <v>206</v>
      </c>
      <c r="E238" s="135" t="s">
        <v>360</v>
      </c>
      <c r="F238" s="116"/>
      <c r="G238" s="117"/>
      <c r="H238" s="118"/>
    </row>
    <row r="239" spans="1:8" s="112" customFormat="1" ht="15" hidden="1" customHeight="1">
      <c r="A239" s="105"/>
      <c r="B239" s="92"/>
      <c r="C239" s="106"/>
      <c r="D239" s="107"/>
      <c r="E239" s="101" t="s">
        <v>31</v>
      </c>
      <c r="F239" s="109"/>
      <c r="G239" s="110"/>
      <c r="H239" s="111"/>
    </row>
    <row r="240" spans="1:8" ht="40.5" hidden="1">
      <c r="A240" s="105">
        <v>2851</v>
      </c>
      <c r="B240" s="128" t="s">
        <v>342</v>
      </c>
      <c r="C240" s="106" t="s">
        <v>199</v>
      </c>
      <c r="D240" s="107" t="s">
        <v>10</v>
      </c>
      <c r="E240" s="136" t="s">
        <v>360</v>
      </c>
      <c r="F240" s="116"/>
      <c r="G240" s="117"/>
      <c r="H240" s="118"/>
    </row>
    <row r="241" spans="1:8" ht="27" hidden="1">
      <c r="A241" s="105">
        <v>2860</v>
      </c>
      <c r="B241" s="128" t="s">
        <v>342</v>
      </c>
      <c r="C241" s="106" t="s">
        <v>200</v>
      </c>
      <c r="D241" s="107" t="s">
        <v>206</v>
      </c>
      <c r="E241" s="135" t="s">
        <v>361</v>
      </c>
      <c r="F241" s="116"/>
      <c r="G241" s="117"/>
      <c r="H241" s="118"/>
    </row>
    <row r="242" spans="1:8" s="112" customFormat="1" ht="15" hidden="1" customHeight="1">
      <c r="A242" s="105"/>
      <c r="B242" s="92"/>
      <c r="C242" s="106"/>
      <c r="D242" s="107"/>
      <c r="E242" s="101" t="s">
        <v>31</v>
      </c>
      <c r="F242" s="109"/>
      <c r="G242" s="110"/>
      <c r="H242" s="111"/>
    </row>
    <row r="243" spans="1:8" ht="27" hidden="1">
      <c r="A243" s="105">
        <v>2861</v>
      </c>
      <c r="B243" s="130" t="s">
        <v>342</v>
      </c>
      <c r="C243" s="114" t="s">
        <v>200</v>
      </c>
      <c r="D243" s="115" t="s">
        <v>10</v>
      </c>
      <c r="E243" s="136" t="s">
        <v>361</v>
      </c>
      <c r="F243" s="116"/>
      <c r="G243" s="117"/>
      <c r="H243" s="118"/>
    </row>
    <row r="244" spans="1:8" s="99" customFormat="1" ht="43.5">
      <c r="A244" s="124">
        <v>2900</v>
      </c>
      <c r="B244" s="128" t="s">
        <v>362</v>
      </c>
      <c r="C244" s="106" t="s">
        <v>206</v>
      </c>
      <c r="D244" s="107" t="s">
        <v>206</v>
      </c>
      <c r="E244" s="129" t="s">
        <v>363</v>
      </c>
      <c r="F244" s="131">
        <f>+G244+H244</f>
        <v>760</v>
      </c>
      <c r="G244" s="132">
        <f>+G248+G264</f>
        <v>760</v>
      </c>
      <c r="H244" s="133">
        <f>+H248+H264</f>
        <v>0</v>
      </c>
    </row>
    <row r="245" spans="1:8" ht="13.5" hidden="1" customHeight="1">
      <c r="A245" s="100"/>
      <c r="B245" s="92"/>
      <c r="C245" s="93"/>
      <c r="D245" s="94"/>
      <c r="E245" s="101" t="s">
        <v>7</v>
      </c>
      <c r="F245" s="102"/>
      <c r="G245" s="103"/>
      <c r="H245" s="104"/>
    </row>
    <row r="246" spans="1:8" ht="27" hidden="1">
      <c r="A246" s="105">
        <v>2910</v>
      </c>
      <c r="B246" s="128" t="s">
        <v>362</v>
      </c>
      <c r="C246" s="106" t="s">
        <v>10</v>
      </c>
      <c r="D246" s="107" t="s">
        <v>206</v>
      </c>
      <c r="E246" s="108" t="s">
        <v>364</v>
      </c>
      <c r="F246" s="120">
        <f>+G246+H246</f>
        <v>0</v>
      </c>
      <c r="G246" s="121">
        <f>+G248</f>
        <v>0</v>
      </c>
      <c r="H246" s="122">
        <f>+H248</f>
        <v>0</v>
      </c>
    </row>
    <row r="247" spans="1:8" s="112" customFormat="1" ht="15" hidden="1" customHeight="1">
      <c r="A247" s="105"/>
      <c r="B247" s="92"/>
      <c r="C247" s="106"/>
      <c r="D247" s="107"/>
      <c r="E247" s="101" t="s">
        <v>31</v>
      </c>
      <c r="F247" s="109"/>
      <c r="G247" s="110"/>
      <c r="H247" s="111"/>
    </row>
    <row r="248" spans="1:8" hidden="1">
      <c r="A248" s="105">
        <v>2911</v>
      </c>
      <c r="B248" s="130" t="s">
        <v>362</v>
      </c>
      <c r="C248" s="114" t="s">
        <v>10</v>
      </c>
      <c r="D248" s="115" t="s">
        <v>10</v>
      </c>
      <c r="E248" s="101" t="s">
        <v>365</v>
      </c>
      <c r="F248" s="120">
        <f>+G248+H248</f>
        <v>0</v>
      </c>
      <c r="G248" s="121"/>
      <c r="H248" s="122">
        <v>0</v>
      </c>
    </row>
    <row r="249" spans="1:8" hidden="1">
      <c r="A249" s="105">
        <v>2912</v>
      </c>
      <c r="B249" s="130" t="s">
        <v>362</v>
      </c>
      <c r="C249" s="114" t="s">
        <v>10</v>
      </c>
      <c r="D249" s="115" t="s">
        <v>196</v>
      </c>
      <c r="E249" s="101" t="s">
        <v>366</v>
      </c>
      <c r="F249" s="116"/>
      <c r="G249" s="117"/>
      <c r="H249" s="118"/>
    </row>
    <row r="250" spans="1:8" hidden="1">
      <c r="A250" s="105">
        <v>2920</v>
      </c>
      <c r="B250" s="128" t="s">
        <v>362</v>
      </c>
      <c r="C250" s="106" t="s">
        <v>196</v>
      </c>
      <c r="D250" s="107" t="s">
        <v>206</v>
      </c>
      <c r="E250" s="108" t="s">
        <v>367</v>
      </c>
      <c r="F250" s="116"/>
      <c r="G250" s="117"/>
      <c r="H250" s="118"/>
    </row>
    <row r="251" spans="1:8" s="112" customFormat="1" ht="15" hidden="1" customHeight="1">
      <c r="A251" s="105"/>
      <c r="B251" s="92"/>
      <c r="C251" s="106"/>
      <c r="D251" s="107"/>
      <c r="E251" s="101" t="s">
        <v>31</v>
      </c>
      <c r="F251" s="109"/>
      <c r="G251" s="110"/>
      <c r="H251" s="111"/>
    </row>
    <row r="252" spans="1:8" hidden="1">
      <c r="A252" s="105">
        <v>2921</v>
      </c>
      <c r="B252" s="130" t="s">
        <v>362</v>
      </c>
      <c r="C252" s="114" t="s">
        <v>196</v>
      </c>
      <c r="D252" s="115" t="s">
        <v>10</v>
      </c>
      <c r="E252" s="101" t="s">
        <v>368</v>
      </c>
      <c r="F252" s="116"/>
      <c r="G252" s="117"/>
      <c r="H252" s="118"/>
    </row>
    <row r="253" spans="1:8" hidden="1">
      <c r="A253" s="105">
        <v>2922</v>
      </c>
      <c r="B253" s="130" t="s">
        <v>362</v>
      </c>
      <c r="C253" s="114" t="s">
        <v>196</v>
      </c>
      <c r="D253" s="115" t="s">
        <v>196</v>
      </c>
      <c r="E253" s="101" t="s">
        <v>369</v>
      </c>
      <c r="F253" s="116"/>
      <c r="G253" s="117"/>
      <c r="H253" s="118"/>
    </row>
    <row r="254" spans="1:8" ht="40.5" hidden="1">
      <c r="A254" s="105">
        <v>2930</v>
      </c>
      <c r="B254" s="128" t="s">
        <v>362</v>
      </c>
      <c r="C254" s="106" t="s">
        <v>197</v>
      </c>
      <c r="D254" s="107" t="s">
        <v>206</v>
      </c>
      <c r="E254" s="108" t="s">
        <v>370</v>
      </c>
      <c r="F254" s="116"/>
      <c r="G254" s="117"/>
      <c r="H254" s="118"/>
    </row>
    <row r="255" spans="1:8" s="112" customFormat="1" ht="15" hidden="1" customHeight="1">
      <c r="A255" s="105"/>
      <c r="B255" s="92"/>
      <c r="C255" s="106"/>
      <c r="D255" s="107"/>
      <c r="E255" s="101" t="s">
        <v>31</v>
      </c>
      <c r="F255" s="109"/>
      <c r="G255" s="110"/>
      <c r="H255" s="111"/>
    </row>
    <row r="256" spans="1:8" ht="27" hidden="1">
      <c r="A256" s="105">
        <v>2931</v>
      </c>
      <c r="B256" s="130" t="s">
        <v>362</v>
      </c>
      <c r="C256" s="114" t="s">
        <v>197</v>
      </c>
      <c r="D256" s="115" t="s">
        <v>10</v>
      </c>
      <c r="E256" s="101" t="s">
        <v>371</v>
      </c>
      <c r="F256" s="116"/>
      <c r="G256" s="117"/>
      <c r="H256" s="118"/>
    </row>
    <row r="257" spans="1:8" hidden="1">
      <c r="A257" s="105">
        <v>2932</v>
      </c>
      <c r="B257" s="130" t="s">
        <v>362</v>
      </c>
      <c r="C257" s="114" t="s">
        <v>197</v>
      </c>
      <c r="D257" s="115" t="s">
        <v>196</v>
      </c>
      <c r="E257" s="101" t="s">
        <v>372</v>
      </c>
      <c r="F257" s="116"/>
      <c r="G257" s="117"/>
      <c r="H257" s="118"/>
    </row>
    <row r="258" spans="1:8" hidden="1">
      <c r="A258" s="105">
        <v>2940</v>
      </c>
      <c r="B258" s="128" t="s">
        <v>362</v>
      </c>
      <c r="C258" s="106" t="s">
        <v>198</v>
      </c>
      <c r="D258" s="107" t="s">
        <v>206</v>
      </c>
      <c r="E258" s="108" t="s">
        <v>373</v>
      </c>
      <c r="F258" s="116"/>
      <c r="G258" s="117"/>
      <c r="H258" s="118"/>
    </row>
    <row r="259" spans="1:8" s="112" customFormat="1" ht="15" hidden="1" customHeight="1">
      <c r="A259" s="105"/>
      <c r="B259" s="92"/>
      <c r="C259" s="106"/>
      <c r="D259" s="107"/>
      <c r="E259" s="101" t="s">
        <v>31</v>
      </c>
      <c r="F259" s="109"/>
      <c r="G259" s="110"/>
      <c r="H259" s="111"/>
    </row>
    <row r="260" spans="1:8" hidden="1">
      <c r="A260" s="105">
        <v>2941</v>
      </c>
      <c r="B260" s="130" t="s">
        <v>362</v>
      </c>
      <c r="C260" s="114" t="s">
        <v>198</v>
      </c>
      <c r="D260" s="115" t="s">
        <v>10</v>
      </c>
      <c r="E260" s="101" t="s">
        <v>374</v>
      </c>
      <c r="F260" s="116"/>
      <c r="G260" s="117"/>
      <c r="H260" s="118"/>
    </row>
    <row r="261" spans="1:8" hidden="1">
      <c r="A261" s="105">
        <v>2942</v>
      </c>
      <c r="B261" s="130" t="s">
        <v>362</v>
      </c>
      <c r="C261" s="114" t="s">
        <v>198</v>
      </c>
      <c r="D261" s="115" t="s">
        <v>196</v>
      </c>
      <c r="E261" s="101" t="s">
        <v>375</v>
      </c>
      <c r="F261" s="116"/>
      <c r="G261" s="117"/>
      <c r="H261" s="118"/>
    </row>
    <row r="262" spans="1:8" ht="27">
      <c r="A262" s="105">
        <v>2950</v>
      </c>
      <c r="B262" s="128" t="s">
        <v>362</v>
      </c>
      <c r="C262" s="106" t="s">
        <v>199</v>
      </c>
      <c r="D262" s="107" t="s">
        <v>206</v>
      </c>
      <c r="E262" s="108" t="s">
        <v>376</v>
      </c>
      <c r="F262" s="120">
        <f>+G262+H262</f>
        <v>760</v>
      </c>
      <c r="G262" s="121">
        <f>+G264</f>
        <v>760</v>
      </c>
      <c r="H262" s="122">
        <f>+H264</f>
        <v>0</v>
      </c>
    </row>
    <row r="263" spans="1:8" s="112" customFormat="1" ht="15" customHeight="1">
      <c r="A263" s="105"/>
      <c r="B263" s="92"/>
      <c r="C263" s="106"/>
      <c r="D263" s="107"/>
      <c r="E263" s="101" t="s">
        <v>31</v>
      </c>
      <c r="F263" s="109"/>
      <c r="G263" s="110"/>
      <c r="H263" s="111"/>
    </row>
    <row r="264" spans="1:8">
      <c r="A264" s="105">
        <v>2951</v>
      </c>
      <c r="B264" s="130" t="s">
        <v>362</v>
      </c>
      <c r="C264" s="114" t="s">
        <v>199</v>
      </c>
      <c r="D264" s="115" t="s">
        <v>10</v>
      </c>
      <c r="E264" s="101" t="s">
        <v>377</v>
      </c>
      <c r="F264" s="116">
        <f>+G264+H264</f>
        <v>760</v>
      </c>
      <c r="G264" s="117">
        <v>760</v>
      </c>
      <c r="H264" s="118">
        <v>0</v>
      </c>
    </row>
    <row r="265" spans="1:8" hidden="1">
      <c r="A265" s="105">
        <v>2952</v>
      </c>
      <c r="B265" s="130" t="s">
        <v>362</v>
      </c>
      <c r="C265" s="114" t="s">
        <v>199</v>
      </c>
      <c r="D265" s="115" t="s">
        <v>196</v>
      </c>
      <c r="E265" s="101" t="s">
        <v>378</v>
      </c>
      <c r="F265" s="116"/>
      <c r="G265" s="117"/>
      <c r="H265" s="118"/>
    </row>
    <row r="266" spans="1:8" ht="27" hidden="1">
      <c r="A266" s="105">
        <v>2960</v>
      </c>
      <c r="B266" s="128" t="s">
        <v>362</v>
      </c>
      <c r="C266" s="106" t="s">
        <v>200</v>
      </c>
      <c r="D266" s="107" t="s">
        <v>206</v>
      </c>
      <c r="E266" s="108" t="s">
        <v>379</v>
      </c>
      <c r="F266" s="116"/>
      <c r="G266" s="117"/>
      <c r="H266" s="118"/>
    </row>
    <row r="267" spans="1:8" s="112" customFormat="1" ht="15" hidden="1" customHeight="1">
      <c r="A267" s="105"/>
      <c r="B267" s="92"/>
      <c r="C267" s="106"/>
      <c r="D267" s="107"/>
      <c r="E267" s="101" t="s">
        <v>31</v>
      </c>
      <c r="F267" s="109"/>
      <c r="G267" s="110"/>
      <c r="H267" s="111"/>
    </row>
    <row r="268" spans="1:8" ht="27" hidden="1">
      <c r="A268" s="105">
        <v>2961</v>
      </c>
      <c r="B268" s="130" t="s">
        <v>362</v>
      </c>
      <c r="C268" s="114" t="s">
        <v>200</v>
      </c>
      <c r="D268" s="115" t="s">
        <v>10</v>
      </c>
      <c r="E268" s="101" t="s">
        <v>379</v>
      </c>
      <c r="F268" s="116"/>
      <c r="G268" s="117"/>
      <c r="H268" s="118"/>
    </row>
    <row r="269" spans="1:8" ht="27" hidden="1">
      <c r="A269" s="105">
        <v>2970</v>
      </c>
      <c r="B269" s="128" t="s">
        <v>362</v>
      </c>
      <c r="C269" s="106" t="s">
        <v>201</v>
      </c>
      <c r="D269" s="107" t="s">
        <v>206</v>
      </c>
      <c r="E269" s="108" t="s">
        <v>380</v>
      </c>
      <c r="F269" s="116"/>
      <c r="G269" s="117"/>
      <c r="H269" s="118"/>
    </row>
    <row r="270" spans="1:8" s="112" customFormat="1" ht="15" hidden="1" customHeight="1">
      <c r="A270" s="105"/>
      <c r="B270" s="92"/>
      <c r="C270" s="106"/>
      <c r="D270" s="107"/>
      <c r="E270" s="101" t="s">
        <v>31</v>
      </c>
      <c r="F270" s="109"/>
      <c r="G270" s="110"/>
      <c r="H270" s="111"/>
    </row>
    <row r="271" spans="1:8" ht="27" hidden="1">
      <c r="A271" s="105">
        <v>2971</v>
      </c>
      <c r="B271" s="130" t="s">
        <v>362</v>
      </c>
      <c r="C271" s="114" t="s">
        <v>201</v>
      </c>
      <c r="D271" s="115" t="s">
        <v>10</v>
      </c>
      <c r="E271" s="101" t="s">
        <v>380</v>
      </c>
      <c r="F271" s="116"/>
      <c r="G271" s="117"/>
      <c r="H271" s="118"/>
    </row>
    <row r="272" spans="1:8" hidden="1">
      <c r="A272" s="105">
        <v>2980</v>
      </c>
      <c r="B272" s="128" t="s">
        <v>362</v>
      </c>
      <c r="C272" s="106" t="s">
        <v>202</v>
      </c>
      <c r="D272" s="107" t="s">
        <v>206</v>
      </c>
      <c r="E272" s="108" t="s">
        <v>381</v>
      </c>
      <c r="F272" s="116"/>
      <c r="G272" s="117"/>
      <c r="H272" s="118"/>
    </row>
    <row r="273" spans="1:8" s="112" customFormat="1" ht="15" hidden="1" customHeight="1">
      <c r="A273" s="105"/>
      <c r="B273" s="92"/>
      <c r="C273" s="106"/>
      <c r="D273" s="107"/>
      <c r="E273" s="101" t="s">
        <v>31</v>
      </c>
      <c r="F273" s="109"/>
      <c r="G273" s="110"/>
      <c r="H273" s="111"/>
    </row>
    <row r="274" spans="1:8" hidden="1">
      <c r="A274" s="105">
        <v>2981</v>
      </c>
      <c r="B274" s="130" t="s">
        <v>362</v>
      </c>
      <c r="C274" s="114" t="s">
        <v>202</v>
      </c>
      <c r="D274" s="115" t="s">
        <v>10</v>
      </c>
      <c r="E274" s="101" t="s">
        <v>381</v>
      </c>
      <c r="F274" s="116"/>
      <c r="G274" s="117"/>
      <c r="H274" s="118"/>
    </row>
    <row r="275" spans="1:8" s="99" customFormat="1" ht="60">
      <c r="A275" s="124">
        <v>3000</v>
      </c>
      <c r="B275" s="128" t="s">
        <v>382</v>
      </c>
      <c r="C275" s="106" t="s">
        <v>206</v>
      </c>
      <c r="D275" s="107" t="s">
        <v>206</v>
      </c>
      <c r="E275" s="129" t="s">
        <v>383</v>
      </c>
      <c r="F275" s="131">
        <f>+G275+H275</f>
        <v>3400</v>
      </c>
      <c r="G275" s="132">
        <f>+G296</f>
        <v>3400</v>
      </c>
      <c r="H275" s="127"/>
    </row>
    <row r="276" spans="1:8" ht="13.5" hidden="1" customHeight="1">
      <c r="A276" s="100"/>
      <c r="B276" s="92"/>
      <c r="C276" s="93"/>
      <c r="D276" s="94"/>
      <c r="E276" s="101" t="s">
        <v>7</v>
      </c>
      <c r="F276" s="102"/>
      <c r="G276" s="103"/>
      <c r="H276" s="104"/>
    </row>
    <row r="277" spans="1:8" hidden="1">
      <c r="A277" s="105">
        <v>3010</v>
      </c>
      <c r="B277" s="128" t="s">
        <v>382</v>
      </c>
      <c r="C277" s="106" t="s">
        <v>10</v>
      </c>
      <c r="D277" s="107" t="s">
        <v>206</v>
      </c>
      <c r="E277" s="108" t="s">
        <v>384</v>
      </c>
      <c r="F277" s="116"/>
      <c r="G277" s="117"/>
      <c r="H277" s="118"/>
    </row>
    <row r="278" spans="1:8" s="112" customFormat="1" ht="15" hidden="1" customHeight="1">
      <c r="A278" s="105"/>
      <c r="B278" s="92"/>
      <c r="C278" s="106"/>
      <c r="D278" s="107"/>
      <c r="E278" s="101" t="s">
        <v>31</v>
      </c>
      <c r="F278" s="109"/>
      <c r="G278" s="110"/>
      <c r="H278" s="111"/>
    </row>
    <row r="279" spans="1:8" hidden="1">
      <c r="A279" s="105">
        <v>3011</v>
      </c>
      <c r="B279" s="130" t="s">
        <v>382</v>
      </c>
      <c r="C279" s="114" t="s">
        <v>10</v>
      </c>
      <c r="D279" s="115" t="s">
        <v>10</v>
      </c>
      <c r="E279" s="101" t="s">
        <v>385</v>
      </c>
      <c r="F279" s="116"/>
      <c r="G279" s="117"/>
      <c r="H279" s="118"/>
    </row>
    <row r="280" spans="1:8" hidden="1">
      <c r="A280" s="105">
        <v>3012</v>
      </c>
      <c r="B280" s="130" t="s">
        <v>382</v>
      </c>
      <c r="C280" s="114" t="s">
        <v>10</v>
      </c>
      <c r="D280" s="115" t="s">
        <v>196</v>
      </c>
      <c r="E280" s="101" t="s">
        <v>386</v>
      </c>
      <c r="F280" s="116"/>
      <c r="G280" s="117"/>
      <c r="H280" s="118"/>
    </row>
    <row r="281" spans="1:8" hidden="1">
      <c r="A281" s="105">
        <v>3020</v>
      </c>
      <c r="B281" s="128" t="s">
        <v>382</v>
      </c>
      <c r="C281" s="106" t="s">
        <v>196</v>
      </c>
      <c r="D281" s="107" t="s">
        <v>206</v>
      </c>
      <c r="E281" s="108" t="s">
        <v>387</v>
      </c>
      <c r="F281" s="116"/>
      <c r="G281" s="117"/>
      <c r="H281" s="118"/>
    </row>
    <row r="282" spans="1:8" s="112" customFormat="1" ht="15" hidden="1" customHeight="1">
      <c r="A282" s="105"/>
      <c r="B282" s="92"/>
      <c r="C282" s="106"/>
      <c r="D282" s="107"/>
      <c r="E282" s="101" t="s">
        <v>31</v>
      </c>
      <c r="F282" s="109"/>
      <c r="G282" s="110"/>
      <c r="H282" s="111"/>
    </row>
    <row r="283" spans="1:8" hidden="1">
      <c r="A283" s="105">
        <v>3021</v>
      </c>
      <c r="B283" s="130" t="s">
        <v>382</v>
      </c>
      <c r="C283" s="114" t="s">
        <v>196</v>
      </c>
      <c r="D283" s="115" t="s">
        <v>10</v>
      </c>
      <c r="E283" s="101" t="s">
        <v>387</v>
      </c>
      <c r="F283" s="116"/>
      <c r="G283" s="117"/>
      <c r="H283" s="118"/>
    </row>
    <row r="284" spans="1:8" hidden="1">
      <c r="A284" s="105">
        <v>3030</v>
      </c>
      <c r="B284" s="128" t="s">
        <v>382</v>
      </c>
      <c r="C284" s="106" t="s">
        <v>197</v>
      </c>
      <c r="D284" s="107" t="s">
        <v>206</v>
      </c>
      <c r="E284" s="108" t="s">
        <v>388</v>
      </c>
      <c r="F284" s="116"/>
      <c r="G284" s="117"/>
      <c r="H284" s="118"/>
    </row>
    <row r="285" spans="1:8" s="112" customFormat="1" ht="15" hidden="1" customHeight="1">
      <c r="A285" s="105"/>
      <c r="B285" s="92"/>
      <c r="C285" s="106"/>
      <c r="D285" s="107"/>
      <c r="E285" s="101" t="s">
        <v>31</v>
      </c>
      <c r="F285" s="109"/>
      <c r="G285" s="110"/>
      <c r="H285" s="111"/>
    </row>
    <row r="286" spans="1:8" s="112" customFormat="1" hidden="1">
      <c r="A286" s="105">
        <v>3031</v>
      </c>
      <c r="B286" s="130" t="s">
        <v>382</v>
      </c>
      <c r="C286" s="114" t="s">
        <v>197</v>
      </c>
      <c r="D286" s="115" t="s">
        <v>10</v>
      </c>
      <c r="E286" s="101" t="s">
        <v>388</v>
      </c>
      <c r="F286" s="109"/>
      <c r="G286" s="110"/>
      <c r="H286" s="111"/>
    </row>
    <row r="287" spans="1:8" hidden="1">
      <c r="A287" s="105">
        <v>3040</v>
      </c>
      <c r="B287" s="128" t="s">
        <v>382</v>
      </c>
      <c r="C287" s="106" t="s">
        <v>198</v>
      </c>
      <c r="D287" s="107" t="s">
        <v>206</v>
      </c>
      <c r="E287" s="108" t="s">
        <v>389</v>
      </c>
      <c r="F287" s="116"/>
      <c r="G287" s="117"/>
      <c r="H287" s="118"/>
    </row>
    <row r="288" spans="1:8" s="112" customFormat="1" ht="15" hidden="1" customHeight="1">
      <c r="A288" s="105"/>
      <c r="B288" s="92"/>
      <c r="C288" s="106"/>
      <c r="D288" s="107"/>
      <c r="E288" s="101" t="s">
        <v>31</v>
      </c>
      <c r="F288" s="109"/>
      <c r="G288" s="110"/>
      <c r="H288" s="111"/>
    </row>
    <row r="289" spans="1:8" hidden="1">
      <c r="A289" s="105">
        <v>3041</v>
      </c>
      <c r="B289" s="130" t="s">
        <v>382</v>
      </c>
      <c r="C289" s="114" t="s">
        <v>198</v>
      </c>
      <c r="D289" s="115" t="s">
        <v>10</v>
      </c>
      <c r="E289" s="101" t="s">
        <v>389</v>
      </c>
      <c r="F289" s="116"/>
      <c r="G289" s="117"/>
      <c r="H289" s="118"/>
    </row>
    <row r="290" spans="1:8" hidden="1">
      <c r="A290" s="105">
        <v>3050</v>
      </c>
      <c r="B290" s="128" t="s">
        <v>382</v>
      </c>
      <c r="C290" s="106" t="s">
        <v>199</v>
      </c>
      <c r="D290" s="107" t="s">
        <v>206</v>
      </c>
      <c r="E290" s="108" t="s">
        <v>390</v>
      </c>
      <c r="F290" s="116"/>
      <c r="G290" s="117"/>
      <c r="H290" s="118"/>
    </row>
    <row r="291" spans="1:8" s="112" customFormat="1" ht="15" hidden="1" customHeight="1">
      <c r="A291" s="105"/>
      <c r="B291" s="92"/>
      <c r="C291" s="106"/>
      <c r="D291" s="107"/>
      <c r="E291" s="101" t="s">
        <v>31</v>
      </c>
      <c r="F291" s="109"/>
      <c r="G291" s="110"/>
      <c r="H291" s="111"/>
    </row>
    <row r="292" spans="1:8" hidden="1">
      <c r="A292" s="105">
        <v>3051</v>
      </c>
      <c r="B292" s="130" t="s">
        <v>382</v>
      </c>
      <c r="C292" s="114" t="s">
        <v>199</v>
      </c>
      <c r="D292" s="115" t="s">
        <v>10</v>
      </c>
      <c r="E292" s="101" t="s">
        <v>390</v>
      </c>
      <c r="F292" s="116"/>
      <c r="G292" s="117"/>
      <c r="H292" s="118"/>
    </row>
    <row r="293" spans="1:8" ht="14.25" hidden="1" customHeight="1">
      <c r="A293" s="105">
        <v>3060</v>
      </c>
      <c r="B293" s="128" t="s">
        <v>382</v>
      </c>
      <c r="C293" s="106" t="s">
        <v>200</v>
      </c>
      <c r="D293" s="107" t="s">
        <v>206</v>
      </c>
      <c r="E293" s="108" t="s">
        <v>391</v>
      </c>
      <c r="F293" s="116"/>
      <c r="G293" s="117"/>
      <c r="H293" s="118"/>
    </row>
    <row r="294" spans="1:8" s="112" customFormat="1" ht="15" hidden="1" customHeight="1">
      <c r="A294" s="105"/>
      <c r="B294" s="92"/>
      <c r="C294" s="106"/>
      <c r="D294" s="107"/>
      <c r="E294" s="101" t="s">
        <v>31</v>
      </c>
      <c r="F294" s="109"/>
      <c r="G294" s="110"/>
      <c r="H294" s="111"/>
    </row>
    <row r="295" spans="1:8" ht="14.25" hidden="1" customHeight="1">
      <c r="A295" s="105">
        <v>3061</v>
      </c>
      <c r="B295" s="130" t="s">
        <v>382</v>
      </c>
      <c r="C295" s="114" t="s">
        <v>200</v>
      </c>
      <c r="D295" s="115" t="s">
        <v>10</v>
      </c>
      <c r="E295" s="101" t="s">
        <v>391</v>
      </c>
      <c r="F295" s="116"/>
      <c r="G295" s="117"/>
      <c r="H295" s="118"/>
    </row>
    <row r="296" spans="1:8" ht="27">
      <c r="A296" s="105">
        <v>3070</v>
      </c>
      <c r="B296" s="128" t="s">
        <v>382</v>
      </c>
      <c r="C296" s="106" t="s">
        <v>201</v>
      </c>
      <c r="D296" s="107" t="s">
        <v>206</v>
      </c>
      <c r="E296" s="108" t="s">
        <v>392</v>
      </c>
      <c r="F296" s="120">
        <f>+G296+H296</f>
        <v>3400</v>
      </c>
      <c r="G296" s="121">
        <f>+G298</f>
        <v>3400</v>
      </c>
      <c r="H296" s="118"/>
    </row>
    <row r="297" spans="1:8" s="112" customFormat="1" ht="15" customHeight="1">
      <c r="A297" s="105"/>
      <c r="B297" s="92"/>
      <c r="C297" s="106"/>
      <c r="D297" s="107"/>
      <c r="E297" s="101" t="s">
        <v>31</v>
      </c>
      <c r="F297" s="109"/>
      <c r="G297" s="110"/>
      <c r="H297" s="111"/>
    </row>
    <row r="298" spans="1:8" ht="27">
      <c r="A298" s="105">
        <v>3071</v>
      </c>
      <c r="B298" s="130" t="s">
        <v>382</v>
      </c>
      <c r="C298" s="114" t="s">
        <v>201</v>
      </c>
      <c r="D298" s="115" t="s">
        <v>10</v>
      </c>
      <c r="E298" s="101" t="s">
        <v>392</v>
      </c>
      <c r="F298" s="116">
        <f>+G298+H298</f>
        <v>3400</v>
      </c>
      <c r="G298" s="117">
        <v>3400</v>
      </c>
      <c r="H298" s="118"/>
    </row>
    <row r="299" spans="1:8" ht="40.5" hidden="1">
      <c r="A299" s="105">
        <v>3080</v>
      </c>
      <c r="B299" s="128" t="s">
        <v>382</v>
      </c>
      <c r="C299" s="106" t="s">
        <v>202</v>
      </c>
      <c r="D299" s="107" t="s">
        <v>206</v>
      </c>
      <c r="E299" s="108" t="s">
        <v>393</v>
      </c>
      <c r="F299" s="116"/>
      <c r="G299" s="117"/>
      <c r="H299" s="118"/>
    </row>
    <row r="300" spans="1:8" s="112" customFormat="1" ht="15" hidden="1" customHeight="1">
      <c r="A300" s="105"/>
      <c r="B300" s="92"/>
      <c r="C300" s="106"/>
      <c r="D300" s="107"/>
      <c r="E300" s="101" t="s">
        <v>31</v>
      </c>
      <c r="F300" s="109"/>
      <c r="G300" s="110"/>
      <c r="H300" s="111"/>
    </row>
    <row r="301" spans="1:8" ht="40.5" hidden="1">
      <c r="A301" s="105">
        <v>3081</v>
      </c>
      <c r="B301" s="130" t="s">
        <v>382</v>
      </c>
      <c r="C301" s="114" t="s">
        <v>202</v>
      </c>
      <c r="D301" s="115" t="s">
        <v>10</v>
      </c>
      <c r="E301" s="101" t="s">
        <v>393</v>
      </c>
      <c r="F301" s="116"/>
      <c r="G301" s="117"/>
      <c r="H301" s="118"/>
    </row>
    <row r="302" spans="1:8" s="112" customFormat="1" ht="15" hidden="1" customHeight="1">
      <c r="A302" s="105"/>
      <c r="B302" s="92"/>
      <c r="C302" s="106"/>
      <c r="D302" s="107"/>
      <c r="E302" s="101" t="s">
        <v>31</v>
      </c>
      <c r="F302" s="109"/>
      <c r="G302" s="110"/>
      <c r="H302" s="111"/>
    </row>
    <row r="303" spans="1:8" ht="27" hidden="1">
      <c r="A303" s="105">
        <v>3090</v>
      </c>
      <c r="B303" s="128" t="s">
        <v>382</v>
      </c>
      <c r="C303" s="106" t="s">
        <v>299</v>
      </c>
      <c r="D303" s="107" t="s">
        <v>206</v>
      </c>
      <c r="E303" s="108" t="s">
        <v>394</v>
      </c>
      <c r="F303" s="116"/>
      <c r="G303" s="117"/>
      <c r="H303" s="118"/>
    </row>
    <row r="304" spans="1:8" s="112" customFormat="1" ht="15" hidden="1" customHeight="1">
      <c r="A304" s="105"/>
      <c r="B304" s="92"/>
      <c r="C304" s="106"/>
      <c r="D304" s="107"/>
      <c r="E304" s="101" t="s">
        <v>31</v>
      </c>
      <c r="F304" s="109"/>
      <c r="G304" s="110"/>
      <c r="H304" s="111"/>
    </row>
    <row r="305" spans="1:8" ht="13.5" hidden="1" customHeight="1">
      <c r="A305" s="137">
        <v>3091</v>
      </c>
      <c r="B305" s="130" t="s">
        <v>382</v>
      </c>
      <c r="C305" s="138" t="s">
        <v>299</v>
      </c>
      <c r="D305" s="139" t="s">
        <v>10</v>
      </c>
      <c r="E305" s="140" t="s">
        <v>394</v>
      </c>
      <c r="F305" s="141"/>
      <c r="G305" s="142"/>
      <c r="H305" s="143"/>
    </row>
    <row r="306" spans="1:8" ht="40.5" hidden="1">
      <c r="A306" s="137">
        <v>3092</v>
      </c>
      <c r="B306" s="130" t="s">
        <v>382</v>
      </c>
      <c r="C306" s="138" t="s">
        <v>299</v>
      </c>
      <c r="D306" s="139" t="s">
        <v>196</v>
      </c>
      <c r="E306" s="140" t="s">
        <v>395</v>
      </c>
      <c r="F306" s="141"/>
      <c r="G306" s="142"/>
      <c r="H306" s="143"/>
    </row>
    <row r="307" spans="1:8" s="99" customFormat="1" ht="49.5">
      <c r="A307" s="144">
        <v>3100</v>
      </c>
      <c r="B307" s="106" t="s">
        <v>396</v>
      </c>
      <c r="C307" s="106" t="s">
        <v>206</v>
      </c>
      <c r="D307" s="107" t="s">
        <v>206</v>
      </c>
      <c r="E307" s="145" t="s">
        <v>397</v>
      </c>
      <c r="F307" s="131">
        <f>+G307</f>
        <v>-15085</v>
      </c>
      <c r="G307" s="132">
        <f>+G309</f>
        <v>-15085</v>
      </c>
      <c r="H307" s="127"/>
    </row>
    <row r="308" spans="1:8" ht="13.5" customHeight="1">
      <c r="A308" s="137"/>
      <c r="B308" s="92"/>
      <c r="C308" s="93"/>
      <c r="D308" s="94"/>
      <c r="E308" s="101" t="s">
        <v>7</v>
      </c>
      <c r="F308" s="146"/>
      <c r="G308" s="147"/>
      <c r="H308" s="104"/>
    </row>
    <row r="309" spans="1:8" ht="27">
      <c r="A309" s="137">
        <v>3110</v>
      </c>
      <c r="B309" s="148" t="s">
        <v>396</v>
      </c>
      <c r="C309" s="148" t="s">
        <v>10</v>
      </c>
      <c r="D309" s="149" t="s">
        <v>206</v>
      </c>
      <c r="E309" s="135" t="s">
        <v>398</v>
      </c>
      <c r="F309" s="120">
        <f>+G309</f>
        <v>-15085</v>
      </c>
      <c r="G309" s="121">
        <f>+G311</f>
        <v>-15085</v>
      </c>
      <c r="H309" s="118"/>
    </row>
    <row r="310" spans="1:8" s="112" customFormat="1" ht="15" customHeight="1">
      <c r="A310" s="137"/>
      <c r="B310" s="92"/>
      <c r="C310" s="106"/>
      <c r="D310" s="107"/>
      <c r="E310" s="101" t="s">
        <v>31</v>
      </c>
      <c r="F310" s="109"/>
      <c r="G310" s="110"/>
      <c r="H310" s="111"/>
    </row>
    <row r="311" spans="1:8" ht="18" thickBot="1">
      <c r="A311" s="150">
        <v>3112</v>
      </c>
      <c r="B311" s="151" t="s">
        <v>396</v>
      </c>
      <c r="C311" s="151" t="s">
        <v>10</v>
      </c>
      <c r="D311" s="152" t="s">
        <v>196</v>
      </c>
      <c r="E311" s="153" t="s">
        <v>399</v>
      </c>
      <c r="F311" s="154">
        <f>+G311</f>
        <v>-15085</v>
      </c>
      <c r="G311" s="155">
        <f>-12685-2400</f>
        <v>-15085</v>
      </c>
      <c r="H311" s="156"/>
    </row>
    <row r="312" spans="1:8">
      <c r="B312" s="157"/>
      <c r="C312" s="158"/>
      <c r="D312" s="159"/>
    </row>
    <row r="313" spans="1:8">
      <c r="B313" s="161"/>
      <c r="C313" s="158"/>
      <c r="D313" s="159"/>
    </row>
    <row r="314" spans="1:8">
      <c r="B314" s="161"/>
      <c r="C314" s="158"/>
      <c r="D314" s="159"/>
      <c r="E314" s="64"/>
    </row>
    <row r="315" spans="1:8">
      <c r="B315" s="161"/>
      <c r="C315" s="162"/>
      <c r="D315" s="163"/>
    </row>
  </sheetData>
  <mergeCells count="10">
    <mergeCell ref="F1:G3"/>
    <mergeCell ref="A5:H5"/>
    <mergeCell ref="A6:H6"/>
    <mergeCell ref="A8:A9"/>
    <mergeCell ref="B8:B9"/>
    <mergeCell ref="C8:C9"/>
    <mergeCell ref="D8:D9"/>
    <mergeCell ref="E8:E9"/>
    <mergeCell ref="F8:F9"/>
    <mergeCell ref="G8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0"/>
  <sheetViews>
    <sheetView topLeftCell="A171" workbookViewId="0">
      <selection activeCell="H171" sqref="H171"/>
    </sheetView>
  </sheetViews>
  <sheetFormatPr defaultRowHeight="15"/>
  <cols>
    <col min="1" max="1" width="5.85546875" customWidth="1"/>
    <col min="2" max="2" width="49.5703125" customWidth="1"/>
    <col min="3" max="3" width="6.28515625" style="347" customWidth="1"/>
    <col min="4" max="4" width="17.5703125" customWidth="1"/>
    <col min="5" max="5" width="13.85546875" customWidth="1"/>
    <col min="6" max="6" width="16.5703125" customWidth="1"/>
    <col min="8" max="8" width="12.28515625" bestFit="1" customWidth="1"/>
    <col min="9" max="9" width="16.28515625" customWidth="1"/>
    <col min="257" max="257" width="5.85546875" customWidth="1"/>
    <col min="258" max="258" width="49.5703125" customWidth="1"/>
    <col min="259" max="259" width="6.28515625" customWidth="1"/>
    <col min="260" max="260" width="17.5703125" customWidth="1"/>
    <col min="261" max="261" width="13.85546875" customWidth="1"/>
    <col min="262" max="262" width="16.5703125" customWidth="1"/>
    <col min="264" max="264" width="12.28515625" bestFit="1" customWidth="1"/>
    <col min="265" max="265" width="16.28515625" customWidth="1"/>
    <col min="513" max="513" width="5.85546875" customWidth="1"/>
    <col min="514" max="514" width="49.5703125" customWidth="1"/>
    <col min="515" max="515" width="6.28515625" customWidth="1"/>
    <col min="516" max="516" width="17.5703125" customWidth="1"/>
    <col min="517" max="517" width="13.85546875" customWidth="1"/>
    <col min="518" max="518" width="16.5703125" customWidth="1"/>
    <col min="520" max="520" width="12.28515625" bestFit="1" customWidth="1"/>
    <col min="521" max="521" width="16.28515625" customWidth="1"/>
    <col min="769" max="769" width="5.85546875" customWidth="1"/>
    <col min="770" max="770" width="49.5703125" customWidth="1"/>
    <col min="771" max="771" width="6.28515625" customWidth="1"/>
    <col min="772" max="772" width="17.5703125" customWidth="1"/>
    <col min="773" max="773" width="13.85546875" customWidth="1"/>
    <col min="774" max="774" width="16.5703125" customWidth="1"/>
    <col min="776" max="776" width="12.28515625" bestFit="1" customWidth="1"/>
    <col min="777" max="777" width="16.28515625" customWidth="1"/>
    <col min="1025" max="1025" width="5.85546875" customWidth="1"/>
    <col min="1026" max="1026" width="49.5703125" customWidth="1"/>
    <col min="1027" max="1027" width="6.28515625" customWidth="1"/>
    <col min="1028" max="1028" width="17.5703125" customWidth="1"/>
    <col min="1029" max="1029" width="13.85546875" customWidth="1"/>
    <col min="1030" max="1030" width="16.5703125" customWidth="1"/>
    <col min="1032" max="1032" width="12.28515625" bestFit="1" customWidth="1"/>
    <col min="1033" max="1033" width="16.28515625" customWidth="1"/>
    <col min="1281" max="1281" width="5.85546875" customWidth="1"/>
    <col min="1282" max="1282" width="49.5703125" customWidth="1"/>
    <col min="1283" max="1283" width="6.28515625" customWidth="1"/>
    <col min="1284" max="1284" width="17.5703125" customWidth="1"/>
    <col min="1285" max="1285" width="13.85546875" customWidth="1"/>
    <col min="1286" max="1286" width="16.5703125" customWidth="1"/>
    <col min="1288" max="1288" width="12.28515625" bestFit="1" customWidth="1"/>
    <col min="1289" max="1289" width="16.28515625" customWidth="1"/>
    <col min="1537" max="1537" width="5.85546875" customWidth="1"/>
    <col min="1538" max="1538" width="49.5703125" customWidth="1"/>
    <col min="1539" max="1539" width="6.28515625" customWidth="1"/>
    <col min="1540" max="1540" width="17.5703125" customWidth="1"/>
    <col min="1541" max="1541" width="13.85546875" customWidth="1"/>
    <col min="1542" max="1542" width="16.5703125" customWidth="1"/>
    <col min="1544" max="1544" width="12.28515625" bestFit="1" customWidth="1"/>
    <col min="1545" max="1545" width="16.28515625" customWidth="1"/>
    <col min="1793" max="1793" width="5.85546875" customWidth="1"/>
    <col min="1794" max="1794" width="49.5703125" customWidth="1"/>
    <col min="1795" max="1795" width="6.28515625" customWidth="1"/>
    <col min="1796" max="1796" width="17.5703125" customWidth="1"/>
    <col min="1797" max="1797" width="13.85546875" customWidth="1"/>
    <col min="1798" max="1798" width="16.5703125" customWidth="1"/>
    <col min="1800" max="1800" width="12.28515625" bestFit="1" customWidth="1"/>
    <col min="1801" max="1801" width="16.28515625" customWidth="1"/>
    <col min="2049" max="2049" width="5.85546875" customWidth="1"/>
    <col min="2050" max="2050" width="49.5703125" customWidth="1"/>
    <col min="2051" max="2051" width="6.28515625" customWidth="1"/>
    <col min="2052" max="2052" width="17.5703125" customWidth="1"/>
    <col min="2053" max="2053" width="13.85546875" customWidth="1"/>
    <col min="2054" max="2054" width="16.5703125" customWidth="1"/>
    <col min="2056" max="2056" width="12.28515625" bestFit="1" customWidth="1"/>
    <col min="2057" max="2057" width="16.28515625" customWidth="1"/>
    <col min="2305" max="2305" width="5.85546875" customWidth="1"/>
    <col min="2306" max="2306" width="49.5703125" customWidth="1"/>
    <col min="2307" max="2307" width="6.28515625" customWidth="1"/>
    <col min="2308" max="2308" width="17.5703125" customWidth="1"/>
    <col min="2309" max="2309" width="13.85546875" customWidth="1"/>
    <col min="2310" max="2310" width="16.5703125" customWidth="1"/>
    <col min="2312" max="2312" width="12.28515625" bestFit="1" customWidth="1"/>
    <col min="2313" max="2313" width="16.28515625" customWidth="1"/>
    <col min="2561" max="2561" width="5.85546875" customWidth="1"/>
    <col min="2562" max="2562" width="49.5703125" customWidth="1"/>
    <col min="2563" max="2563" width="6.28515625" customWidth="1"/>
    <col min="2564" max="2564" width="17.5703125" customWidth="1"/>
    <col min="2565" max="2565" width="13.85546875" customWidth="1"/>
    <col min="2566" max="2566" width="16.5703125" customWidth="1"/>
    <col min="2568" max="2568" width="12.28515625" bestFit="1" customWidth="1"/>
    <col min="2569" max="2569" width="16.28515625" customWidth="1"/>
    <col min="2817" max="2817" width="5.85546875" customWidth="1"/>
    <col min="2818" max="2818" width="49.5703125" customWidth="1"/>
    <col min="2819" max="2819" width="6.28515625" customWidth="1"/>
    <col min="2820" max="2820" width="17.5703125" customWidth="1"/>
    <col min="2821" max="2821" width="13.85546875" customWidth="1"/>
    <col min="2822" max="2822" width="16.5703125" customWidth="1"/>
    <col min="2824" max="2824" width="12.28515625" bestFit="1" customWidth="1"/>
    <col min="2825" max="2825" width="16.28515625" customWidth="1"/>
    <col min="3073" max="3073" width="5.85546875" customWidth="1"/>
    <col min="3074" max="3074" width="49.5703125" customWidth="1"/>
    <col min="3075" max="3075" width="6.28515625" customWidth="1"/>
    <col min="3076" max="3076" width="17.5703125" customWidth="1"/>
    <col min="3077" max="3077" width="13.85546875" customWidth="1"/>
    <col min="3078" max="3078" width="16.5703125" customWidth="1"/>
    <col min="3080" max="3080" width="12.28515625" bestFit="1" customWidth="1"/>
    <col min="3081" max="3081" width="16.28515625" customWidth="1"/>
    <col min="3329" max="3329" width="5.85546875" customWidth="1"/>
    <col min="3330" max="3330" width="49.5703125" customWidth="1"/>
    <col min="3331" max="3331" width="6.28515625" customWidth="1"/>
    <col min="3332" max="3332" width="17.5703125" customWidth="1"/>
    <col min="3333" max="3333" width="13.85546875" customWidth="1"/>
    <col min="3334" max="3334" width="16.5703125" customWidth="1"/>
    <col min="3336" max="3336" width="12.28515625" bestFit="1" customWidth="1"/>
    <col min="3337" max="3337" width="16.28515625" customWidth="1"/>
    <col min="3585" max="3585" width="5.85546875" customWidth="1"/>
    <col min="3586" max="3586" width="49.5703125" customWidth="1"/>
    <col min="3587" max="3587" width="6.28515625" customWidth="1"/>
    <col min="3588" max="3588" width="17.5703125" customWidth="1"/>
    <col min="3589" max="3589" width="13.85546875" customWidth="1"/>
    <col min="3590" max="3590" width="16.5703125" customWidth="1"/>
    <col min="3592" max="3592" width="12.28515625" bestFit="1" customWidth="1"/>
    <col min="3593" max="3593" width="16.28515625" customWidth="1"/>
    <col min="3841" max="3841" width="5.85546875" customWidth="1"/>
    <col min="3842" max="3842" width="49.5703125" customWidth="1"/>
    <col min="3843" max="3843" width="6.28515625" customWidth="1"/>
    <col min="3844" max="3844" width="17.5703125" customWidth="1"/>
    <col min="3845" max="3845" width="13.85546875" customWidth="1"/>
    <col min="3846" max="3846" width="16.5703125" customWidth="1"/>
    <col min="3848" max="3848" width="12.28515625" bestFit="1" customWidth="1"/>
    <col min="3849" max="3849" width="16.28515625" customWidth="1"/>
    <col min="4097" max="4097" width="5.85546875" customWidth="1"/>
    <col min="4098" max="4098" width="49.5703125" customWidth="1"/>
    <col min="4099" max="4099" width="6.28515625" customWidth="1"/>
    <col min="4100" max="4100" width="17.5703125" customWidth="1"/>
    <col min="4101" max="4101" width="13.85546875" customWidth="1"/>
    <col min="4102" max="4102" width="16.5703125" customWidth="1"/>
    <col min="4104" max="4104" width="12.28515625" bestFit="1" customWidth="1"/>
    <col min="4105" max="4105" width="16.28515625" customWidth="1"/>
    <col min="4353" max="4353" width="5.85546875" customWidth="1"/>
    <col min="4354" max="4354" width="49.5703125" customWidth="1"/>
    <col min="4355" max="4355" width="6.28515625" customWidth="1"/>
    <col min="4356" max="4356" width="17.5703125" customWidth="1"/>
    <col min="4357" max="4357" width="13.85546875" customWidth="1"/>
    <col min="4358" max="4358" width="16.5703125" customWidth="1"/>
    <col min="4360" max="4360" width="12.28515625" bestFit="1" customWidth="1"/>
    <col min="4361" max="4361" width="16.28515625" customWidth="1"/>
    <col min="4609" max="4609" width="5.85546875" customWidth="1"/>
    <col min="4610" max="4610" width="49.5703125" customWidth="1"/>
    <col min="4611" max="4611" width="6.28515625" customWidth="1"/>
    <col min="4612" max="4612" width="17.5703125" customWidth="1"/>
    <col min="4613" max="4613" width="13.85546875" customWidth="1"/>
    <col min="4614" max="4614" width="16.5703125" customWidth="1"/>
    <col min="4616" max="4616" width="12.28515625" bestFit="1" customWidth="1"/>
    <col min="4617" max="4617" width="16.28515625" customWidth="1"/>
    <col min="4865" max="4865" width="5.85546875" customWidth="1"/>
    <col min="4866" max="4866" width="49.5703125" customWidth="1"/>
    <col min="4867" max="4867" width="6.28515625" customWidth="1"/>
    <col min="4868" max="4868" width="17.5703125" customWidth="1"/>
    <col min="4869" max="4869" width="13.85546875" customWidth="1"/>
    <col min="4870" max="4870" width="16.5703125" customWidth="1"/>
    <col min="4872" max="4872" width="12.28515625" bestFit="1" customWidth="1"/>
    <col min="4873" max="4873" width="16.28515625" customWidth="1"/>
    <col min="5121" max="5121" width="5.85546875" customWidth="1"/>
    <col min="5122" max="5122" width="49.5703125" customWidth="1"/>
    <col min="5123" max="5123" width="6.28515625" customWidth="1"/>
    <col min="5124" max="5124" width="17.5703125" customWidth="1"/>
    <col min="5125" max="5125" width="13.85546875" customWidth="1"/>
    <col min="5126" max="5126" width="16.5703125" customWidth="1"/>
    <col min="5128" max="5128" width="12.28515625" bestFit="1" customWidth="1"/>
    <col min="5129" max="5129" width="16.28515625" customWidth="1"/>
    <col min="5377" max="5377" width="5.85546875" customWidth="1"/>
    <col min="5378" max="5378" width="49.5703125" customWidth="1"/>
    <col min="5379" max="5379" width="6.28515625" customWidth="1"/>
    <col min="5380" max="5380" width="17.5703125" customWidth="1"/>
    <col min="5381" max="5381" width="13.85546875" customWidth="1"/>
    <col min="5382" max="5382" width="16.5703125" customWidth="1"/>
    <col min="5384" max="5384" width="12.28515625" bestFit="1" customWidth="1"/>
    <col min="5385" max="5385" width="16.28515625" customWidth="1"/>
    <col min="5633" max="5633" width="5.85546875" customWidth="1"/>
    <col min="5634" max="5634" width="49.5703125" customWidth="1"/>
    <col min="5635" max="5635" width="6.28515625" customWidth="1"/>
    <col min="5636" max="5636" width="17.5703125" customWidth="1"/>
    <col min="5637" max="5637" width="13.85546875" customWidth="1"/>
    <col min="5638" max="5638" width="16.5703125" customWidth="1"/>
    <col min="5640" max="5640" width="12.28515625" bestFit="1" customWidth="1"/>
    <col min="5641" max="5641" width="16.28515625" customWidth="1"/>
    <col min="5889" max="5889" width="5.85546875" customWidth="1"/>
    <col min="5890" max="5890" width="49.5703125" customWidth="1"/>
    <col min="5891" max="5891" width="6.28515625" customWidth="1"/>
    <col min="5892" max="5892" width="17.5703125" customWidth="1"/>
    <col min="5893" max="5893" width="13.85546875" customWidth="1"/>
    <col min="5894" max="5894" width="16.5703125" customWidth="1"/>
    <col min="5896" max="5896" width="12.28515625" bestFit="1" customWidth="1"/>
    <col min="5897" max="5897" width="16.28515625" customWidth="1"/>
    <col min="6145" max="6145" width="5.85546875" customWidth="1"/>
    <col min="6146" max="6146" width="49.5703125" customWidth="1"/>
    <col min="6147" max="6147" width="6.28515625" customWidth="1"/>
    <col min="6148" max="6148" width="17.5703125" customWidth="1"/>
    <col min="6149" max="6149" width="13.85546875" customWidth="1"/>
    <col min="6150" max="6150" width="16.5703125" customWidth="1"/>
    <col min="6152" max="6152" width="12.28515625" bestFit="1" customWidth="1"/>
    <col min="6153" max="6153" width="16.28515625" customWidth="1"/>
    <col min="6401" max="6401" width="5.85546875" customWidth="1"/>
    <col min="6402" max="6402" width="49.5703125" customWidth="1"/>
    <col min="6403" max="6403" width="6.28515625" customWidth="1"/>
    <col min="6404" max="6404" width="17.5703125" customWidth="1"/>
    <col min="6405" max="6405" width="13.85546875" customWidth="1"/>
    <col min="6406" max="6406" width="16.5703125" customWidth="1"/>
    <col min="6408" max="6408" width="12.28515625" bestFit="1" customWidth="1"/>
    <col min="6409" max="6409" width="16.28515625" customWidth="1"/>
    <col min="6657" max="6657" width="5.85546875" customWidth="1"/>
    <col min="6658" max="6658" width="49.5703125" customWidth="1"/>
    <col min="6659" max="6659" width="6.28515625" customWidth="1"/>
    <col min="6660" max="6660" width="17.5703125" customWidth="1"/>
    <col min="6661" max="6661" width="13.85546875" customWidth="1"/>
    <col min="6662" max="6662" width="16.5703125" customWidth="1"/>
    <col min="6664" max="6664" width="12.28515625" bestFit="1" customWidth="1"/>
    <col min="6665" max="6665" width="16.28515625" customWidth="1"/>
    <col min="6913" max="6913" width="5.85546875" customWidth="1"/>
    <col min="6914" max="6914" width="49.5703125" customWidth="1"/>
    <col min="6915" max="6915" width="6.28515625" customWidth="1"/>
    <col min="6916" max="6916" width="17.5703125" customWidth="1"/>
    <col min="6917" max="6917" width="13.85546875" customWidth="1"/>
    <col min="6918" max="6918" width="16.5703125" customWidth="1"/>
    <col min="6920" max="6920" width="12.28515625" bestFit="1" customWidth="1"/>
    <col min="6921" max="6921" width="16.28515625" customWidth="1"/>
    <col min="7169" max="7169" width="5.85546875" customWidth="1"/>
    <col min="7170" max="7170" width="49.5703125" customWidth="1"/>
    <col min="7171" max="7171" width="6.28515625" customWidth="1"/>
    <col min="7172" max="7172" width="17.5703125" customWidth="1"/>
    <col min="7173" max="7173" width="13.85546875" customWidth="1"/>
    <col min="7174" max="7174" width="16.5703125" customWidth="1"/>
    <col min="7176" max="7176" width="12.28515625" bestFit="1" customWidth="1"/>
    <col min="7177" max="7177" width="16.28515625" customWidth="1"/>
    <col min="7425" max="7425" width="5.85546875" customWidth="1"/>
    <col min="7426" max="7426" width="49.5703125" customWidth="1"/>
    <col min="7427" max="7427" width="6.28515625" customWidth="1"/>
    <col min="7428" max="7428" width="17.5703125" customWidth="1"/>
    <col min="7429" max="7429" width="13.85546875" customWidth="1"/>
    <col min="7430" max="7430" width="16.5703125" customWidth="1"/>
    <col min="7432" max="7432" width="12.28515625" bestFit="1" customWidth="1"/>
    <col min="7433" max="7433" width="16.28515625" customWidth="1"/>
    <col min="7681" max="7681" width="5.85546875" customWidth="1"/>
    <col min="7682" max="7682" width="49.5703125" customWidth="1"/>
    <col min="7683" max="7683" width="6.28515625" customWidth="1"/>
    <col min="7684" max="7684" width="17.5703125" customWidth="1"/>
    <col min="7685" max="7685" width="13.85546875" customWidth="1"/>
    <col min="7686" max="7686" width="16.5703125" customWidth="1"/>
    <col min="7688" max="7688" width="12.28515625" bestFit="1" customWidth="1"/>
    <col min="7689" max="7689" width="16.28515625" customWidth="1"/>
    <col min="7937" max="7937" width="5.85546875" customWidth="1"/>
    <col min="7938" max="7938" width="49.5703125" customWidth="1"/>
    <col min="7939" max="7939" width="6.28515625" customWidth="1"/>
    <col min="7940" max="7940" width="17.5703125" customWidth="1"/>
    <col min="7941" max="7941" width="13.85546875" customWidth="1"/>
    <col min="7942" max="7942" width="16.5703125" customWidth="1"/>
    <col min="7944" max="7944" width="12.28515625" bestFit="1" customWidth="1"/>
    <col min="7945" max="7945" width="16.28515625" customWidth="1"/>
    <col min="8193" max="8193" width="5.85546875" customWidth="1"/>
    <col min="8194" max="8194" width="49.5703125" customWidth="1"/>
    <col min="8195" max="8195" width="6.28515625" customWidth="1"/>
    <col min="8196" max="8196" width="17.5703125" customWidth="1"/>
    <col min="8197" max="8197" width="13.85546875" customWidth="1"/>
    <col min="8198" max="8198" width="16.5703125" customWidth="1"/>
    <col min="8200" max="8200" width="12.28515625" bestFit="1" customWidth="1"/>
    <col min="8201" max="8201" width="16.28515625" customWidth="1"/>
    <col min="8449" max="8449" width="5.85546875" customWidth="1"/>
    <col min="8450" max="8450" width="49.5703125" customWidth="1"/>
    <col min="8451" max="8451" width="6.28515625" customWidth="1"/>
    <col min="8452" max="8452" width="17.5703125" customWidth="1"/>
    <col min="8453" max="8453" width="13.85546875" customWidth="1"/>
    <col min="8454" max="8454" width="16.5703125" customWidth="1"/>
    <col min="8456" max="8456" width="12.28515625" bestFit="1" customWidth="1"/>
    <col min="8457" max="8457" width="16.28515625" customWidth="1"/>
    <col min="8705" max="8705" width="5.85546875" customWidth="1"/>
    <col min="8706" max="8706" width="49.5703125" customWidth="1"/>
    <col min="8707" max="8707" width="6.28515625" customWidth="1"/>
    <col min="8708" max="8708" width="17.5703125" customWidth="1"/>
    <col min="8709" max="8709" width="13.85546875" customWidth="1"/>
    <col min="8710" max="8710" width="16.5703125" customWidth="1"/>
    <col min="8712" max="8712" width="12.28515625" bestFit="1" customWidth="1"/>
    <col min="8713" max="8713" width="16.28515625" customWidth="1"/>
    <col min="8961" max="8961" width="5.85546875" customWidth="1"/>
    <col min="8962" max="8962" width="49.5703125" customWidth="1"/>
    <col min="8963" max="8963" width="6.28515625" customWidth="1"/>
    <col min="8964" max="8964" width="17.5703125" customWidth="1"/>
    <col min="8965" max="8965" width="13.85546875" customWidth="1"/>
    <col min="8966" max="8966" width="16.5703125" customWidth="1"/>
    <col min="8968" max="8968" width="12.28515625" bestFit="1" customWidth="1"/>
    <col min="8969" max="8969" width="16.28515625" customWidth="1"/>
    <col min="9217" max="9217" width="5.85546875" customWidth="1"/>
    <col min="9218" max="9218" width="49.5703125" customWidth="1"/>
    <col min="9219" max="9219" width="6.28515625" customWidth="1"/>
    <col min="9220" max="9220" width="17.5703125" customWidth="1"/>
    <col min="9221" max="9221" width="13.85546875" customWidth="1"/>
    <col min="9222" max="9222" width="16.5703125" customWidth="1"/>
    <col min="9224" max="9224" width="12.28515625" bestFit="1" customWidth="1"/>
    <col min="9225" max="9225" width="16.28515625" customWidth="1"/>
    <col min="9473" max="9473" width="5.85546875" customWidth="1"/>
    <col min="9474" max="9474" width="49.5703125" customWidth="1"/>
    <col min="9475" max="9475" width="6.28515625" customWidth="1"/>
    <col min="9476" max="9476" width="17.5703125" customWidth="1"/>
    <col min="9477" max="9477" width="13.85546875" customWidth="1"/>
    <col min="9478" max="9478" width="16.5703125" customWidth="1"/>
    <col min="9480" max="9480" width="12.28515625" bestFit="1" customWidth="1"/>
    <col min="9481" max="9481" width="16.28515625" customWidth="1"/>
    <col min="9729" max="9729" width="5.85546875" customWidth="1"/>
    <col min="9730" max="9730" width="49.5703125" customWidth="1"/>
    <col min="9731" max="9731" width="6.28515625" customWidth="1"/>
    <col min="9732" max="9732" width="17.5703125" customWidth="1"/>
    <col min="9733" max="9733" width="13.85546875" customWidth="1"/>
    <col min="9734" max="9734" width="16.5703125" customWidth="1"/>
    <col min="9736" max="9736" width="12.28515625" bestFit="1" customWidth="1"/>
    <col min="9737" max="9737" width="16.28515625" customWidth="1"/>
    <col min="9985" max="9985" width="5.85546875" customWidth="1"/>
    <col min="9986" max="9986" width="49.5703125" customWidth="1"/>
    <col min="9987" max="9987" width="6.28515625" customWidth="1"/>
    <col min="9988" max="9988" width="17.5703125" customWidth="1"/>
    <col min="9989" max="9989" width="13.85546875" customWidth="1"/>
    <col min="9990" max="9990" width="16.5703125" customWidth="1"/>
    <col min="9992" max="9992" width="12.28515625" bestFit="1" customWidth="1"/>
    <col min="9993" max="9993" width="16.28515625" customWidth="1"/>
    <col min="10241" max="10241" width="5.85546875" customWidth="1"/>
    <col min="10242" max="10242" width="49.5703125" customWidth="1"/>
    <col min="10243" max="10243" width="6.28515625" customWidth="1"/>
    <col min="10244" max="10244" width="17.5703125" customWidth="1"/>
    <col min="10245" max="10245" width="13.85546875" customWidth="1"/>
    <col min="10246" max="10246" width="16.5703125" customWidth="1"/>
    <col min="10248" max="10248" width="12.28515625" bestFit="1" customWidth="1"/>
    <col min="10249" max="10249" width="16.28515625" customWidth="1"/>
    <col min="10497" max="10497" width="5.85546875" customWidth="1"/>
    <col min="10498" max="10498" width="49.5703125" customWidth="1"/>
    <col min="10499" max="10499" width="6.28515625" customWidth="1"/>
    <col min="10500" max="10500" width="17.5703125" customWidth="1"/>
    <col min="10501" max="10501" width="13.85546875" customWidth="1"/>
    <col min="10502" max="10502" width="16.5703125" customWidth="1"/>
    <col min="10504" max="10504" width="12.28515625" bestFit="1" customWidth="1"/>
    <col min="10505" max="10505" width="16.28515625" customWidth="1"/>
    <col min="10753" max="10753" width="5.85546875" customWidth="1"/>
    <col min="10754" max="10754" width="49.5703125" customWidth="1"/>
    <col min="10755" max="10755" width="6.28515625" customWidth="1"/>
    <col min="10756" max="10756" width="17.5703125" customWidth="1"/>
    <col min="10757" max="10757" width="13.85546875" customWidth="1"/>
    <col min="10758" max="10758" width="16.5703125" customWidth="1"/>
    <col min="10760" max="10760" width="12.28515625" bestFit="1" customWidth="1"/>
    <col min="10761" max="10761" width="16.28515625" customWidth="1"/>
    <col min="11009" max="11009" width="5.85546875" customWidth="1"/>
    <col min="11010" max="11010" width="49.5703125" customWidth="1"/>
    <col min="11011" max="11011" width="6.28515625" customWidth="1"/>
    <col min="11012" max="11012" width="17.5703125" customWidth="1"/>
    <col min="11013" max="11013" width="13.85546875" customWidth="1"/>
    <col min="11014" max="11014" width="16.5703125" customWidth="1"/>
    <col min="11016" max="11016" width="12.28515625" bestFit="1" customWidth="1"/>
    <col min="11017" max="11017" width="16.28515625" customWidth="1"/>
    <col min="11265" max="11265" width="5.85546875" customWidth="1"/>
    <col min="11266" max="11266" width="49.5703125" customWidth="1"/>
    <col min="11267" max="11267" width="6.28515625" customWidth="1"/>
    <col min="11268" max="11268" width="17.5703125" customWidth="1"/>
    <col min="11269" max="11269" width="13.85546875" customWidth="1"/>
    <col min="11270" max="11270" width="16.5703125" customWidth="1"/>
    <col min="11272" max="11272" width="12.28515625" bestFit="1" customWidth="1"/>
    <col min="11273" max="11273" width="16.28515625" customWidth="1"/>
    <col min="11521" max="11521" width="5.85546875" customWidth="1"/>
    <col min="11522" max="11522" width="49.5703125" customWidth="1"/>
    <col min="11523" max="11523" width="6.28515625" customWidth="1"/>
    <col min="11524" max="11524" width="17.5703125" customWidth="1"/>
    <col min="11525" max="11525" width="13.85546875" customWidth="1"/>
    <col min="11526" max="11526" width="16.5703125" customWidth="1"/>
    <col min="11528" max="11528" width="12.28515625" bestFit="1" customWidth="1"/>
    <col min="11529" max="11529" width="16.28515625" customWidth="1"/>
    <col min="11777" max="11777" width="5.85546875" customWidth="1"/>
    <col min="11778" max="11778" width="49.5703125" customWidth="1"/>
    <col min="11779" max="11779" width="6.28515625" customWidth="1"/>
    <col min="11780" max="11780" width="17.5703125" customWidth="1"/>
    <col min="11781" max="11781" width="13.85546875" customWidth="1"/>
    <col min="11782" max="11782" width="16.5703125" customWidth="1"/>
    <col min="11784" max="11784" width="12.28515625" bestFit="1" customWidth="1"/>
    <col min="11785" max="11785" width="16.28515625" customWidth="1"/>
    <col min="12033" max="12033" width="5.85546875" customWidth="1"/>
    <col min="12034" max="12034" width="49.5703125" customWidth="1"/>
    <col min="12035" max="12035" width="6.28515625" customWidth="1"/>
    <col min="12036" max="12036" width="17.5703125" customWidth="1"/>
    <col min="12037" max="12037" width="13.85546875" customWidth="1"/>
    <col min="12038" max="12038" width="16.5703125" customWidth="1"/>
    <col min="12040" max="12040" width="12.28515625" bestFit="1" customWidth="1"/>
    <col min="12041" max="12041" width="16.28515625" customWidth="1"/>
    <col min="12289" max="12289" width="5.85546875" customWidth="1"/>
    <col min="12290" max="12290" width="49.5703125" customWidth="1"/>
    <col min="12291" max="12291" width="6.28515625" customWidth="1"/>
    <col min="12292" max="12292" width="17.5703125" customWidth="1"/>
    <col min="12293" max="12293" width="13.85546875" customWidth="1"/>
    <col min="12294" max="12294" width="16.5703125" customWidth="1"/>
    <col min="12296" max="12296" width="12.28515625" bestFit="1" customWidth="1"/>
    <col min="12297" max="12297" width="16.28515625" customWidth="1"/>
    <col min="12545" max="12545" width="5.85546875" customWidth="1"/>
    <col min="12546" max="12546" width="49.5703125" customWidth="1"/>
    <col min="12547" max="12547" width="6.28515625" customWidth="1"/>
    <col min="12548" max="12548" width="17.5703125" customWidth="1"/>
    <col min="12549" max="12549" width="13.85546875" customWidth="1"/>
    <col min="12550" max="12550" width="16.5703125" customWidth="1"/>
    <col min="12552" max="12552" width="12.28515625" bestFit="1" customWidth="1"/>
    <col min="12553" max="12553" width="16.28515625" customWidth="1"/>
    <col min="12801" max="12801" width="5.85546875" customWidth="1"/>
    <col min="12802" max="12802" width="49.5703125" customWidth="1"/>
    <col min="12803" max="12803" width="6.28515625" customWidth="1"/>
    <col min="12804" max="12804" width="17.5703125" customWidth="1"/>
    <col min="12805" max="12805" width="13.85546875" customWidth="1"/>
    <col min="12806" max="12806" width="16.5703125" customWidth="1"/>
    <col min="12808" max="12808" width="12.28515625" bestFit="1" customWidth="1"/>
    <col min="12809" max="12809" width="16.28515625" customWidth="1"/>
    <col min="13057" max="13057" width="5.85546875" customWidth="1"/>
    <col min="13058" max="13058" width="49.5703125" customWidth="1"/>
    <col min="13059" max="13059" width="6.28515625" customWidth="1"/>
    <col min="13060" max="13060" width="17.5703125" customWidth="1"/>
    <col min="13061" max="13061" width="13.85546875" customWidth="1"/>
    <col min="13062" max="13062" width="16.5703125" customWidth="1"/>
    <col min="13064" max="13064" width="12.28515625" bestFit="1" customWidth="1"/>
    <col min="13065" max="13065" width="16.28515625" customWidth="1"/>
    <col min="13313" max="13313" width="5.85546875" customWidth="1"/>
    <col min="13314" max="13314" width="49.5703125" customWidth="1"/>
    <col min="13315" max="13315" width="6.28515625" customWidth="1"/>
    <col min="13316" max="13316" width="17.5703125" customWidth="1"/>
    <col min="13317" max="13317" width="13.85546875" customWidth="1"/>
    <col min="13318" max="13318" width="16.5703125" customWidth="1"/>
    <col min="13320" max="13320" width="12.28515625" bestFit="1" customWidth="1"/>
    <col min="13321" max="13321" width="16.28515625" customWidth="1"/>
    <col min="13569" max="13569" width="5.85546875" customWidth="1"/>
    <col min="13570" max="13570" width="49.5703125" customWidth="1"/>
    <col min="13571" max="13571" width="6.28515625" customWidth="1"/>
    <col min="13572" max="13572" width="17.5703125" customWidth="1"/>
    <col min="13573" max="13573" width="13.85546875" customWidth="1"/>
    <col min="13574" max="13574" width="16.5703125" customWidth="1"/>
    <col min="13576" max="13576" width="12.28515625" bestFit="1" customWidth="1"/>
    <col min="13577" max="13577" width="16.28515625" customWidth="1"/>
    <col min="13825" max="13825" width="5.85546875" customWidth="1"/>
    <col min="13826" max="13826" width="49.5703125" customWidth="1"/>
    <col min="13827" max="13827" width="6.28515625" customWidth="1"/>
    <col min="13828" max="13828" width="17.5703125" customWidth="1"/>
    <col min="13829" max="13829" width="13.85546875" customWidth="1"/>
    <col min="13830" max="13830" width="16.5703125" customWidth="1"/>
    <col min="13832" max="13832" width="12.28515625" bestFit="1" customWidth="1"/>
    <col min="13833" max="13833" width="16.28515625" customWidth="1"/>
    <col min="14081" max="14081" width="5.85546875" customWidth="1"/>
    <col min="14082" max="14082" width="49.5703125" customWidth="1"/>
    <col min="14083" max="14083" width="6.28515625" customWidth="1"/>
    <col min="14084" max="14084" width="17.5703125" customWidth="1"/>
    <col min="14085" max="14085" width="13.85546875" customWidth="1"/>
    <col min="14086" max="14086" width="16.5703125" customWidth="1"/>
    <col min="14088" max="14088" width="12.28515625" bestFit="1" customWidth="1"/>
    <col min="14089" max="14089" width="16.28515625" customWidth="1"/>
    <col min="14337" max="14337" width="5.85546875" customWidth="1"/>
    <col min="14338" max="14338" width="49.5703125" customWidth="1"/>
    <col min="14339" max="14339" width="6.28515625" customWidth="1"/>
    <col min="14340" max="14340" width="17.5703125" customWidth="1"/>
    <col min="14341" max="14341" width="13.85546875" customWidth="1"/>
    <col min="14342" max="14342" width="16.5703125" customWidth="1"/>
    <col min="14344" max="14344" width="12.28515625" bestFit="1" customWidth="1"/>
    <col min="14345" max="14345" width="16.28515625" customWidth="1"/>
    <col min="14593" max="14593" width="5.85546875" customWidth="1"/>
    <col min="14594" max="14594" width="49.5703125" customWidth="1"/>
    <col min="14595" max="14595" width="6.28515625" customWidth="1"/>
    <col min="14596" max="14596" width="17.5703125" customWidth="1"/>
    <col min="14597" max="14597" width="13.85546875" customWidth="1"/>
    <col min="14598" max="14598" width="16.5703125" customWidth="1"/>
    <col min="14600" max="14600" width="12.28515625" bestFit="1" customWidth="1"/>
    <col min="14601" max="14601" width="16.28515625" customWidth="1"/>
    <col min="14849" max="14849" width="5.85546875" customWidth="1"/>
    <col min="14850" max="14850" width="49.5703125" customWidth="1"/>
    <col min="14851" max="14851" width="6.28515625" customWidth="1"/>
    <col min="14852" max="14852" width="17.5703125" customWidth="1"/>
    <col min="14853" max="14853" width="13.85546875" customWidth="1"/>
    <col min="14854" max="14854" width="16.5703125" customWidth="1"/>
    <col min="14856" max="14856" width="12.28515625" bestFit="1" customWidth="1"/>
    <col min="14857" max="14857" width="16.28515625" customWidth="1"/>
    <col min="15105" max="15105" width="5.85546875" customWidth="1"/>
    <col min="15106" max="15106" width="49.5703125" customWidth="1"/>
    <col min="15107" max="15107" width="6.28515625" customWidth="1"/>
    <col min="15108" max="15108" width="17.5703125" customWidth="1"/>
    <col min="15109" max="15109" width="13.85546875" customWidth="1"/>
    <col min="15110" max="15110" width="16.5703125" customWidth="1"/>
    <col min="15112" max="15112" width="12.28515625" bestFit="1" customWidth="1"/>
    <col min="15113" max="15113" width="16.28515625" customWidth="1"/>
    <col min="15361" max="15361" width="5.85546875" customWidth="1"/>
    <col min="15362" max="15362" width="49.5703125" customWidth="1"/>
    <col min="15363" max="15363" width="6.28515625" customWidth="1"/>
    <col min="15364" max="15364" width="17.5703125" customWidth="1"/>
    <col min="15365" max="15365" width="13.85546875" customWidth="1"/>
    <col min="15366" max="15366" width="16.5703125" customWidth="1"/>
    <col min="15368" max="15368" width="12.28515625" bestFit="1" customWidth="1"/>
    <col min="15369" max="15369" width="16.28515625" customWidth="1"/>
    <col min="15617" max="15617" width="5.85546875" customWidth="1"/>
    <col min="15618" max="15618" width="49.5703125" customWidth="1"/>
    <col min="15619" max="15619" width="6.28515625" customWidth="1"/>
    <col min="15620" max="15620" width="17.5703125" customWidth="1"/>
    <col min="15621" max="15621" width="13.85546875" customWidth="1"/>
    <col min="15622" max="15622" width="16.5703125" customWidth="1"/>
    <col min="15624" max="15624" width="12.28515625" bestFit="1" customWidth="1"/>
    <col min="15625" max="15625" width="16.28515625" customWidth="1"/>
    <col min="15873" max="15873" width="5.85546875" customWidth="1"/>
    <col min="15874" max="15874" width="49.5703125" customWidth="1"/>
    <col min="15875" max="15875" width="6.28515625" customWidth="1"/>
    <col min="15876" max="15876" width="17.5703125" customWidth="1"/>
    <col min="15877" max="15877" width="13.85546875" customWidth="1"/>
    <col min="15878" max="15878" width="16.5703125" customWidth="1"/>
    <col min="15880" max="15880" width="12.28515625" bestFit="1" customWidth="1"/>
    <col min="15881" max="15881" width="16.28515625" customWidth="1"/>
    <col min="16129" max="16129" width="5.85546875" customWidth="1"/>
    <col min="16130" max="16130" width="49.5703125" customWidth="1"/>
    <col min="16131" max="16131" width="6.28515625" customWidth="1"/>
    <col min="16132" max="16132" width="17.5703125" customWidth="1"/>
    <col min="16133" max="16133" width="13.85546875" customWidth="1"/>
    <col min="16134" max="16134" width="16.5703125" customWidth="1"/>
    <col min="16136" max="16136" width="12.28515625" bestFit="1" customWidth="1"/>
    <col min="16137" max="16137" width="16.28515625" customWidth="1"/>
  </cols>
  <sheetData>
    <row r="1" spans="1:10" s="2" customFormat="1" ht="36" customHeight="1">
      <c r="A1" s="167"/>
      <c r="B1" s="167"/>
      <c r="C1" s="167"/>
      <c r="D1" s="167"/>
      <c r="E1" s="438" t="s">
        <v>757</v>
      </c>
      <c r="F1" s="438"/>
    </row>
    <row r="2" spans="1:10" s="2" customFormat="1" ht="21" customHeight="1">
      <c r="A2" s="3" t="s">
        <v>401</v>
      </c>
      <c r="B2" s="3"/>
      <c r="C2" s="3"/>
      <c r="E2" s="438"/>
      <c r="F2" s="438"/>
    </row>
    <row r="3" spans="1:10" s="2" customFormat="1" ht="17.25">
      <c r="A3" s="3"/>
      <c r="B3" s="3"/>
      <c r="C3" s="3"/>
      <c r="E3" s="438"/>
      <c r="F3" s="438"/>
    </row>
    <row r="4" spans="1:10" s="168" customFormat="1" ht="36" customHeight="1">
      <c r="A4" s="439" t="s">
        <v>402</v>
      </c>
      <c r="B4" s="439"/>
      <c r="C4" s="439"/>
      <c r="D4" s="439"/>
      <c r="E4" s="439"/>
      <c r="F4" s="439"/>
    </row>
    <row r="5" spans="1:10" s="2" customFormat="1" ht="16.899999999999999" customHeight="1">
      <c r="A5" s="440" t="s">
        <v>403</v>
      </c>
      <c r="B5" s="440"/>
      <c r="C5" s="440"/>
      <c r="D5" s="440"/>
      <c r="E5" s="440"/>
      <c r="F5" s="440"/>
    </row>
    <row r="6" spans="1:10" s="2" customFormat="1" ht="15.75" customHeight="1" thickBot="1">
      <c r="C6" s="169"/>
      <c r="E6" s="170"/>
      <c r="F6" s="170" t="s">
        <v>404</v>
      </c>
    </row>
    <row r="7" spans="1:10" s="2" customFormat="1" ht="56.45" customHeight="1" thickBot="1">
      <c r="A7" s="417" t="s">
        <v>189</v>
      </c>
      <c r="B7" s="171" t="s">
        <v>405</v>
      </c>
      <c r="C7" s="172"/>
      <c r="D7" s="441" t="s">
        <v>6</v>
      </c>
      <c r="E7" s="443" t="s">
        <v>7</v>
      </c>
      <c r="F7" s="444"/>
    </row>
    <row r="8" spans="1:10" s="2" customFormat="1" ht="29.25" thickBot="1">
      <c r="A8" s="418"/>
      <c r="B8" s="173" t="s">
        <v>406</v>
      </c>
      <c r="C8" s="174" t="s">
        <v>407</v>
      </c>
      <c r="D8" s="442"/>
      <c r="E8" s="175" t="s">
        <v>8</v>
      </c>
      <c r="F8" s="175" t="s">
        <v>9</v>
      </c>
    </row>
    <row r="9" spans="1:10" s="2" customFormat="1" ht="14.25" thickBot="1">
      <c r="A9" s="176">
        <v>1</v>
      </c>
      <c r="B9" s="176">
        <v>2</v>
      </c>
      <c r="C9" s="176">
        <v>3</v>
      </c>
      <c r="D9" s="176">
        <v>4</v>
      </c>
      <c r="E9" s="176">
        <v>5</v>
      </c>
      <c r="F9" s="176">
        <v>6</v>
      </c>
    </row>
    <row r="10" spans="1:10" s="2" customFormat="1" ht="64.5" customHeight="1" thickBot="1">
      <c r="A10" s="177">
        <v>4000</v>
      </c>
      <c r="B10" s="178" t="s">
        <v>408</v>
      </c>
      <c r="C10" s="179"/>
      <c r="D10" s="180">
        <f>+E10+F10</f>
        <v>852466</v>
      </c>
      <c r="E10" s="181">
        <f>+E12</f>
        <v>0</v>
      </c>
      <c r="F10" s="182">
        <f>+F12+F175+F210</f>
        <v>852466</v>
      </c>
      <c r="H10" s="183"/>
      <c r="I10" s="184"/>
      <c r="J10" s="2" t="s">
        <v>409</v>
      </c>
    </row>
    <row r="11" spans="1:10" s="2" customFormat="1" ht="14.25" hidden="1" thickBot="1">
      <c r="A11" s="177"/>
      <c r="B11" s="185" t="s">
        <v>410</v>
      </c>
      <c r="C11" s="179"/>
      <c r="D11" s="180"/>
      <c r="E11" s="181"/>
      <c r="F11" s="182"/>
    </row>
    <row r="12" spans="1:10" s="2" customFormat="1" ht="46.5" hidden="1" customHeight="1">
      <c r="A12" s="186">
        <v>4050</v>
      </c>
      <c r="B12" s="187" t="s">
        <v>411</v>
      </c>
      <c r="C12" s="188" t="s">
        <v>412</v>
      </c>
      <c r="D12" s="189">
        <f>+E12+F12</f>
        <v>0</v>
      </c>
      <c r="E12" s="190">
        <f>+E14+E27+E85+E129+E146</f>
        <v>0</v>
      </c>
      <c r="F12" s="191"/>
    </row>
    <row r="13" spans="1:10" s="2" customFormat="1" ht="14.25" hidden="1" thickBot="1">
      <c r="A13" s="192"/>
      <c r="B13" s="193" t="s">
        <v>410</v>
      </c>
      <c r="C13" s="194"/>
      <c r="D13" s="195"/>
      <c r="E13" s="195"/>
      <c r="F13" s="191"/>
    </row>
    <row r="14" spans="1:10" s="2" customFormat="1" ht="27.75" hidden="1" thickBot="1">
      <c r="A14" s="196">
        <v>4100</v>
      </c>
      <c r="B14" s="197" t="s">
        <v>413</v>
      </c>
      <c r="C14" s="198" t="s">
        <v>412</v>
      </c>
      <c r="D14" s="199">
        <f>+E14</f>
        <v>0</v>
      </c>
      <c r="E14" s="199">
        <f>+E16</f>
        <v>0</v>
      </c>
      <c r="F14" s="200" t="s">
        <v>203</v>
      </c>
    </row>
    <row r="15" spans="1:10" s="2" customFormat="1" ht="14.25" hidden="1" thickBot="1">
      <c r="A15" s="201"/>
      <c r="B15" s="202" t="s">
        <v>410</v>
      </c>
      <c r="C15" s="203"/>
      <c r="D15" s="204"/>
      <c r="E15" s="204"/>
      <c r="F15" s="205"/>
    </row>
    <row r="16" spans="1:10" s="2" customFormat="1" ht="27.75" hidden="1" thickBot="1">
      <c r="A16" s="206">
        <v>4110</v>
      </c>
      <c r="B16" s="207" t="s">
        <v>414</v>
      </c>
      <c r="C16" s="208" t="s">
        <v>412</v>
      </c>
      <c r="D16" s="209">
        <f>+E16</f>
        <v>0</v>
      </c>
      <c r="E16" s="209">
        <f>+E18+E19+E20</f>
        <v>0</v>
      </c>
      <c r="F16" s="210" t="s">
        <v>203</v>
      </c>
    </row>
    <row r="17" spans="1:6" s="2" customFormat="1" hidden="1" thickBot="1">
      <c r="A17" s="206"/>
      <c r="B17" s="211" t="s">
        <v>31</v>
      </c>
      <c r="C17" s="208"/>
      <c r="D17" s="209"/>
      <c r="E17" s="209"/>
      <c r="F17" s="210"/>
    </row>
    <row r="18" spans="1:6" s="2" customFormat="1" hidden="1" thickBot="1">
      <c r="A18" s="206">
        <v>4111</v>
      </c>
      <c r="B18" s="212" t="s">
        <v>415</v>
      </c>
      <c r="C18" s="213" t="s">
        <v>416</v>
      </c>
      <c r="D18" s="209">
        <f>+E18</f>
        <v>0</v>
      </c>
      <c r="E18" s="209"/>
      <c r="F18" s="210" t="s">
        <v>203</v>
      </c>
    </row>
    <row r="19" spans="1:6" s="2" customFormat="1" ht="27.75" hidden="1" thickBot="1">
      <c r="A19" s="206">
        <v>4112</v>
      </c>
      <c r="B19" s="212" t="s">
        <v>417</v>
      </c>
      <c r="C19" s="214" t="s">
        <v>418</v>
      </c>
      <c r="D19" s="209">
        <f>+E19</f>
        <v>0</v>
      </c>
      <c r="E19" s="209"/>
      <c r="F19" s="210" t="s">
        <v>203</v>
      </c>
    </row>
    <row r="20" spans="1:6" s="2" customFormat="1" hidden="1" thickBot="1">
      <c r="A20" s="206">
        <v>4114</v>
      </c>
      <c r="B20" s="212" t="s">
        <v>419</v>
      </c>
      <c r="C20" s="214" t="s">
        <v>420</v>
      </c>
      <c r="D20" s="209">
        <f>+E20</f>
        <v>0</v>
      </c>
      <c r="E20" s="209"/>
      <c r="F20" s="210" t="s">
        <v>203</v>
      </c>
    </row>
    <row r="21" spans="1:6" s="2" customFormat="1" ht="27.75" hidden="1" thickBot="1">
      <c r="A21" s="206">
        <v>4120</v>
      </c>
      <c r="B21" s="215" t="s">
        <v>421</v>
      </c>
      <c r="C21" s="208" t="s">
        <v>412</v>
      </c>
      <c r="D21" s="209">
        <f>+E21</f>
        <v>0</v>
      </c>
      <c r="E21" s="209"/>
      <c r="F21" s="210" t="s">
        <v>203</v>
      </c>
    </row>
    <row r="22" spans="1:6" s="2" customFormat="1" hidden="1" thickBot="1">
      <c r="A22" s="206"/>
      <c r="B22" s="211" t="s">
        <v>31</v>
      </c>
      <c r="C22" s="208"/>
      <c r="D22" s="209"/>
      <c r="E22" s="209"/>
      <c r="F22" s="210"/>
    </row>
    <row r="23" spans="1:6" s="2" customFormat="1" hidden="1" thickBot="1">
      <c r="A23" s="206">
        <v>4121</v>
      </c>
      <c r="B23" s="212" t="s">
        <v>422</v>
      </c>
      <c r="C23" s="214" t="s">
        <v>423</v>
      </c>
      <c r="D23" s="209">
        <f>+E23</f>
        <v>0</v>
      </c>
      <c r="E23" s="209"/>
      <c r="F23" s="210" t="s">
        <v>203</v>
      </c>
    </row>
    <row r="24" spans="1:6" s="2" customFormat="1" ht="27" hidden="1" thickBot="1">
      <c r="A24" s="206">
        <v>4130</v>
      </c>
      <c r="B24" s="215" t="s">
        <v>424</v>
      </c>
      <c r="C24" s="208" t="s">
        <v>412</v>
      </c>
      <c r="D24" s="209">
        <f>+E24</f>
        <v>0</v>
      </c>
      <c r="E24" s="209"/>
      <c r="F24" s="210" t="s">
        <v>203</v>
      </c>
    </row>
    <row r="25" spans="1:6" s="2" customFormat="1" hidden="1" thickBot="1">
      <c r="A25" s="206"/>
      <c r="B25" s="211" t="s">
        <v>31</v>
      </c>
      <c r="C25" s="208"/>
      <c r="D25" s="209"/>
      <c r="E25" s="209"/>
      <c r="F25" s="210"/>
    </row>
    <row r="26" spans="1:6" s="2" customFormat="1" hidden="1" thickBot="1">
      <c r="A26" s="216">
        <v>4131</v>
      </c>
      <c r="B26" s="217" t="s">
        <v>425</v>
      </c>
      <c r="C26" s="218" t="s">
        <v>426</v>
      </c>
      <c r="D26" s="219">
        <f>+E26</f>
        <v>0</v>
      </c>
      <c r="E26" s="219"/>
      <c r="F26" s="220" t="s">
        <v>203</v>
      </c>
    </row>
    <row r="27" spans="1:6" s="2" customFormat="1" ht="42" thickBot="1">
      <c r="A27" s="196">
        <v>4200</v>
      </c>
      <c r="B27" s="221" t="s">
        <v>427</v>
      </c>
      <c r="C27" s="198" t="s">
        <v>412</v>
      </c>
      <c r="D27" s="199">
        <f>+E27</f>
        <v>11685</v>
      </c>
      <c r="E27" s="199">
        <f>+E29+E43+E60+E38+E53+E56</f>
        <v>11685</v>
      </c>
      <c r="F27" s="200" t="s">
        <v>203</v>
      </c>
    </row>
    <row r="28" spans="1:6" s="2" customFormat="1" ht="13.5">
      <c r="A28" s="201"/>
      <c r="B28" s="202" t="s">
        <v>410</v>
      </c>
      <c r="C28" s="203"/>
      <c r="D28" s="204"/>
      <c r="E28" s="204"/>
      <c r="F28" s="205"/>
    </row>
    <row r="29" spans="1:6" s="2" customFormat="1" ht="39">
      <c r="A29" s="206">
        <v>4210</v>
      </c>
      <c r="B29" s="215" t="s">
        <v>428</v>
      </c>
      <c r="C29" s="208" t="s">
        <v>412</v>
      </c>
      <c r="D29" s="209">
        <f>+E29</f>
        <v>2925</v>
      </c>
      <c r="E29" s="209">
        <f>+E31+E32+E33+E34+E35+E36+E37</f>
        <v>2925</v>
      </c>
      <c r="F29" s="210" t="s">
        <v>203</v>
      </c>
    </row>
    <row r="30" spans="1:6" s="2" customFormat="1" ht="14.25">
      <c r="A30" s="206"/>
      <c r="B30" s="211" t="s">
        <v>31</v>
      </c>
      <c r="C30" s="208"/>
      <c r="D30" s="209"/>
      <c r="E30" s="209"/>
      <c r="F30" s="210"/>
    </row>
    <row r="31" spans="1:6" s="2" customFormat="1" ht="14.25">
      <c r="A31" s="206">
        <v>4211</v>
      </c>
      <c r="B31" s="212" t="s">
        <v>429</v>
      </c>
      <c r="C31" s="214" t="s">
        <v>430</v>
      </c>
      <c r="D31" s="209">
        <f>+E31</f>
        <v>0</v>
      </c>
      <c r="E31" s="209"/>
      <c r="F31" s="210" t="s">
        <v>203</v>
      </c>
    </row>
    <row r="32" spans="1:6" s="2" customFormat="1" ht="14.25">
      <c r="A32" s="206">
        <v>4212</v>
      </c>
      <c r="B32" s="215" t="s">
        <v>431</v>
      </c>
      <c r="C32" s="214" t="s">
        <v>432</v>
      </c>
      <c r="D32" s="209">
        <f t="shared" ref="D32:D37" si="0">+E32</f>
        <v>1000</v>
      </c>
      <c r="E32" s="209">
        <v>1000</v>
      </c>
      <c r="F32" s="210" t="s">
        <v>203</v>
      </c>
    </row>
    <row r="33" spans="1:6" s="2" customFormat="1" ht="14.25">
      <c r="A33" s="206">
        <v>4213</v>
      </c>
      <c r="B33" s="212" t="s">
        <v>433</v>
      </c>
      <c r="C33" s="214" t="s">
        <v>434</v>
      </c>
      <c r="D33" s="209">
        <f t="shared" si="0"/>
        <v>1125</v>
      </c>
      <c r="E33" s="209">
        <v>1125</v>
      </c>
      <c r="F33" s="210" t="s">
        <v>203</v>
      </c>
    </row>
    <row r="34" spans="1:6" s="2" customFormat="1" ht="14.25">
      <c r="A34" s="206">
        <v>4214</v>
      </c>
      <c r="B34" s="212" t="s">
        <v>435</v>
      </c>
      <c r="C34" s="214" t="s">
        <v>436</v>
      </c>
      <c r="D34" s="209">
        <f t="shared" si="0"/>
        <v>500</v>
      </c>
      <c r="E34" s="209">
        <v>500</v>
      </c>
      <c r="F34" s="210" t="s">
        <v>203</v>
      </c>
    </row>
    <row r="35" spans="1:6" s="2" customFormat="1" ht="14.25" hidden="1">
      <c r="A35" s="206">
        <v>4215</v>
      </c>
      <c r="B35" s="212" t="s">
        <v>437</v>
      </c>
      <c r="C35" s="214" t="s">
        <v>438</v>
      </c>
      <c r="D35" s="209">
        <f t="shared" si="0"/>
        <v>0</v>
      </c>
      <c r="E35" s="209"/>
      <c r="F35" s="210" t="s">
        <v>203</v>
      </c>
    </row>
    <row r="36" spans="1:6" s="2" customFormat="1" ht="14.25">
      <c r="A36" s="206">
        <v>4216</v>
      </c>
      <c r="B36" s="212" t="s">
        <v>439</v>
      </c>
      <c r="C36" s="214" t="s">
        <v>440</v>
      </c>
      <c r="D36" s="209">
        <f t="shared" si="0"/>
        <v>300</v>
      </c>
      <c r="E36" s="209">
        <v>300</v>
      </c>
      <c r="F36" s="210" t="s">
        <v>203</v>
      </c>
    </row>
    <row r="37" spans="1:6" s="2" customFormat="1" ht="14.25" hidden="1">
      <c r="A37" s="206">
        <v>4217</v>
      </c>
      <c r="B37" s="212" t="s">
        <v>441</v>
      </c>
      <c r="C37" s="214" t="s">
        <v>442</v>
      </c>
      <c r="D37" s="209">
        <f t="shared" si="0"/>
        <v>0</v>
      </c>
      <c r="E37" s="209"/>
      <c r="F37" s="210" t="s">
        <v>203</v>
      </c>
    </row>
    <row r="38" spans="1:6" s="2" customFormat="1" ht="27" hidden="1">
      <c r="A38" s="206">
        <v>4220</v>
      </c>
      <c r="B38" s="215" t="s">
        <v>443</v>
      </c>
      <c r="C38" s="208" t="s">
        <v>412</v>
      </c>
      <c r="D38" s="209">
        <f>+E38</f>
        <v>0</v>
      </c>
      <c r="E38" s="209">
        <f>+E40+E41</f>
        <v>0</v>
      </c>
      <c r="F38" s="210" t="s">
        <v>203</v>
      </c>
    </row>
    <row r="39" spans="1:6" s="2" customFormat="1" ht="14.25" hidden="1">
      <c r="A39" s="206"/>
      <c r="B39" s="211" t="s">
        <v>31</v>
      </c>
      <c r="C39" s="208"/>
      <c r="D39" s="209"/>
      <c r="E39" s="209"/>
      <c r="F39" s="210"/>
    </row>
    <row r="40" spans="1:6" s="2" customFormat="1" ht="14.25" hidden="1">
      <c r="A40" s="206">
        <v>4221</v>
      </c>
      <c r="B40" s="212" t="s">
        <v>444</v>
      </c>
      <c r="C40" s="222">
        <v>4221</v>
      </c>
      <c r="D40" s="223">
        <f>+E40</f>
        <v>0</v>
      </c>
      <c r="E40" s="209"/>
      <c r="F40" s="210" t="s">
        <v>203</v>
      </c>
    </row>
    <row r="41" spans="1:6" s="2" customFormat="1" ht="14.25" hidden="1">
      <c r="A41" s="206">
        <v>4222</v>
      </c>
      <c r="B41" s="212" t="s">
        <v>445</v>
      </c>
      <c r="C41" s="214" t="s">
        <v>446</v>
      </c>
      <c r="D41" s="223">
        <f>+E41</f>
        <v>0</v>
      </c>
      <c r="E41" s="209"/>
      <c r="F41" s="210" t="s">
        <v>203</v>
      </c>
    </row>
    <row r="42" spans="1:6" s="2" customFormat="1" ht="14.25" hidden="1">
      <c r="A42" s="206">
        <v>4223</v>
      </c>
      <c r="B42" s="212" t="s">
        <v>447</v>
      </c>
      <c r="C42" s="214" t="s">
        <v>448</v>
      </c>
      <c r="D42" s="224">
        <f>+E42</f>
        <v>0</v>
      </c>
      <c r="E42" s="209"/>
      <c r="F42" s="210" t="s">
        <v>203</v>
      </c>
    </row>
    <row r="43" spans="1:6" ht="52.5">
      <c r="A43" s="206">
        <v>4230</v>
      </c>
      <c r="B43" s="215" t="s">
        <v>449</v>
      </c>
      <c r="C43" s="208" t="s">
        <v>412</v>
      </c>
      <c r="D43" s="223">
        <f>+E43</f>
        <v>3500</v>
      </c>
      <c r="E43" s="209">
        <f>+E45+E46+E47+E48+E49+E50+E51+E52</f>
        <v>3500</v>
      </c>
      <c r="F43" s="210" t="s">
        <v>203</v>
      </c>
    </row>
    <row r="44" spans="1:6" hidden="1">
      <c r="A44" s="206"/>
      <c r="B44" s="211" t="s">
        <v>31</v>
      </c>
      <c r="C44" s="208"/>
      <c r="D44" s="209"/>
      <c r="E44" s="209"/>
      <c r="F44" s="210"/>
    </row>
    <row r="45" spans="1:6" hidden="1">
      <c r="A45" s="206">
        <v>4231</v>
      </c>
      <c r="B45" s="212" t="s">
        <v>450</v>
      </c>
      <c r="C45" s="214" t="s">
        <v>451</v>
      </c>
      <c r="D45" s="209">
        <f>+E45</f>
        <v>0</v>
      </c>
      <c r="E45" s="209"/>
      <c r="F45" s="210" t="s">
        <v>203</v>
      </c>
    </row>
    <row r="46" spans="1:6" hidden="1">
      <c r="A46" s="206">
        <v>4232</v>
      </c>
      <c r="B46" s="212" t="s">
        <v>452</v>
      </c>
      <c r="C46" s="214" t="s">
        <v>453</v>
      </c>
      <c r="D46" s="209">
        <f t="shared" ref="D46:D109" si="1">+E46</f>
        <v>0</v>
      </c>
      <c r="E46" s="209"/>
      <c r="F46" s="210" t="s">
        <v>203</v>
      </c>
    </row>
    <row r="47" spans="1:6" ht="27" hidden="1">
      <c r="A47" s="206">
        <v>4233</v>
      </c>
      <c r="B47" s="212" t="s">
        <v>454</v>
      </c>
      <c r="C47" s="214" t="s">
        <v>455</v>
      </c>
      <c r="D47" s="209">
        <f t="shared" si="1"/>
        <v>0</v>
      </c>
      <c r="E47" s="209"/>
      <c r="F47" s="210" t="s">
        <v>203</v>
      </c>
    </row>
    <row r="48" spans="1:6" ht="15" hidden="1" customHeight="1">
      <c r="A48" s="206">
        <v>4234</v>
      </c>
      <c r="B48" s="212" t="s">
        <v>456</v>
      </c>
      <c r="C48" s="214" t="s">
        <v>457</v>
      </c>
      <c r="D48" s="209">
        <f t="shared" si="1"/>
        <v>0</v>
      </c>
      <c r="E48" s="209"/>
      <c r="F48" s="210" t="s">
        <v>203</v>
      </c>
    </row>
    <row r="49" spans="1:6" ht="15" hidden="1" customHeight="1">
      <c r="A49" s="206">
        <v>4235</v>
      </c>
      <c r="B49" s="225" t="s">
        <v>458</v>
      </c>
      <c r="C49" s="226">
        <v>4235</v>
      </c>
      <c r="D49" s="209">
        <f t="shared" si="1"/>
        <v>0</v>
      </c>
      <c r="E49" s="209"/>
      <c r="F49" s="210" t="s">
        <v>203</v>
      </c>
    </row>
    <row r="50" spans="1:6" ht="15" hidden="1" customHeight="1">
      <c r="A50" s="206">
        <v>4236</v>
      </c>
      <c r="B50" s="212" t="s">
        <v>459</v>
      </c>
      <c r="C50" s="214" t="s">
        <v>460</v>
      </c>
      <c r="D50" s="209">
        <f t="shared" si="1"/>
        <v>0</v>
      </c>
      <c r="E50" s="209"/>
      <c r="F50" s="210" t="s">
        <v>203</v>
      </c>
    </row>
    <row r="51" spans="1:6">
      <c r="A51" s="206">
        <v>4237</v>
      </c>
      <c r="B51" s="212" t="s">
        <v>461</v>
      </c>
      <c r="C51" s="214" t="s">
        <v>462</v>
      </c>
      <c r="D51" s="209">
        <f t="shared" si="1"/>
        <v>500</v>
      </c>
      <c r="E51" s="209">
        <v>500</v>
      </c>
      <c r="F51" s="210" t="s">
        <v>203</v>
      </c>
    </row>
    <row r="52" spans="1:6">
      <c r="A52" s="206">
        <v>4238</v>
      </c>
      <c r="B52" s="212" t="s">
        <v>463</v>
      </c>
      <c r="C52" s="214" t="s">
        <v>464</v>
      </c>
      <c r="D52" s="209">
        <f t="shared" si="1"/>
        <v>3000</v>
      </c>
      <c r="E52" s="209">
        <f>1000+2000</f>
        <v>3000</v>
      </c>
      <c r="F52" s="210" t="s">
        <v>203</v>
      </c>
    </row>
    <row r="53" spans="1:6" ht="27">
      <c r="A53" s="206">
        <v>4240</v>
      </c>
      <c r="B53" s="215" t="s">
        <v>465</v>
      </c>
      <c r="C53" s="208" t="s">
        <v>412</v>
      </c>
      <c r="D53" s="209">
        <f t="shared" si="1"/>
        <v>760</v>
      </c>
      <c r="E53" s="209">
        <f>+E55</f>
        <v>760</v>
      </c>
      <c r="F53" s="210" t="s">
        <v>203</v>
      </c>
    </row>
    <row r="54" spans="1:6">
      <c r="A54" s="206"/>
      <c r="B54" s="211" t="s">
        <v>31</v>
      </c>
      <c r="C54" s="208"/>
      <c r="D54" s="209"/>
      <c r="E54" s="209"/>
      <c r="F54" s="210"/>
    </row>
    <row r="55" spans="1:6">
      <c r="A55" s="206">
        <v>4241</v>
      </c>
      <c r="B55" s="212" t="s">
        <v>466</v>
      </c>
      <c r="C55" s="214" t="s">
        <v>467</v>
      </c>
      <c r="D55" s="209">
        <f t="shared" si="1"/>
        <v>760</v>
      </c>
      <c r="E55" s="209">
        <v>760</v>
      </c>
      <c r="F55" s="210" t="s">
        <v>203</v>
      </c>
    </row>
    <row r="56" spans="1:6" ht="27">
      <c r="A56" s="206">
        <v>4250</v>
      </c>
      <c r="B56" s="215" t="s">
        <v>468</v>
      </c>
      <c r="C56" s="208" t="s">
        <v>412</v>
      </c>
      <c r="D56" s="209">
        <f t="shared" si="1"/>
        <v>500</v>
      </c>
      <c r="E56" s="209">
        <f>+E58+E59</f>
        <v>500</v>
      </c>
      <c r="F56" s="210" t="s">
        <v>203</v>
      </c>
    </row>
    <row r="57" spans="1:6">
      <c r="A57" s="206"/>
      <c r="B57" s="211" t="s">
        <v>31</v>
      </c>
      <c r="C57" s="208"/>
      <c r="D57" s="209"/>
      <c r="E57" s="209"/>
      <c r="F57" s="210"/>
    </row>
    <row r="58" spans="1:6" ht="20.25" hidden="1" customHeight="1">
      <c r="A58" s="206">
        <v>4251</v>
      </c>
      <c r="B58" s="212" t="s">
        <v>469</v>
      </c>
      <c r="C58" s="214" t="s">
        <v>470</v>
      </c>
      <c r="D58" s="209">
        <f t="shared" si="1"/>
        <v>0</v>
      </c>
      <c r="E58" s="209">
        <v>0</v>
      </c>
      <c r="F58" s="210" t="s">
        <v>203</v>
      </c>
    </row>
    <row r="59" spans="1:6" ht="27">
      <c r="A59" s="206">
        <v>4252</v>
      </c>
      <c r="B59" s="212" t="s">
        <v>471</v>
      </c>
      <c r="C59" s="214" t="s">
        <v>472</v>
      </c>
      <c r="D59" s="209">
        <f t="shared" si="1"/>
        <v>500</v>
      </c>
      <c r="E59" s="209">
        <v>500</v>
      </c>
      <c r="F59" s="210" t="s">
        <v>203</v>
      </c>
    </row>
    <row r="60" spans="1:6" ht="39">
      <c r="A60" s="206">
        <v>4260</v>
      </c>
      <c r="B60" s="215" t="s">
        <v>473</v>
      </c>
      <c r="C60" s="208" t="s">
        <v>412</v>
      </c>
      <c r="D60" s="209">
        <f t="shared" si="1"/>
        <v>4000</v>
      </c>
      <c r="E60" s="209">
        <f>+E62+E63+E64+E65+E66+E67+E68+E69</f>
        <v>4000</v>
      </c>
      <c r="F60" s="210" t="s">
        <v>203</v>
      </c>
    </row>
    <row r="61" spans="1:6">
      <c r="A61" s="206"/>
      <c r="B61" s="211" t="s">
        <v>31</v>
      </c>
      <c r="C61" s="208"/>
      <c r="D61" s="209"/>
      <c r="E61" s="209"/>
      <c r="F61" s="210"/>
    </row>
    <row r="62" spans="1:6">
      <c r="A62" s="206">
        <v>4261</v>
      </c>
      <c r="B62" s="212" t="s">
        <v>474</v>
      </c>
      <c r="C62" s="214" t="s">
        <v>475</v>
      </c>
      <c r="D62" s="209">
        <f t="shared" si="1"/>
        <v>500</v>
      </c>
      <c r="E62" s="209">
        <v>500</v>
      </c>
      <c r="F62" s="210" t="s">
        <v>203</v>
      </c>
    </row>
    <row r="63" spans="1:6" s="2" customFormat="1" ht="14.25" hidden="1">
      <c r="A63" s="206">
        <v>4262</v>
      </c>
      <c r="B63" s="212" t="s">
        <v>476</v>
      </c>
      <c r="C63" s="214" t="s">
        <v>477</v>
      </c>
      <c r="D63" s="209">
        <f t="shared" si="1"/>
        <v>0</v>
      </c>
      <c r="E63" s="209"/>
      <c r="F63" s="210" t="s">
        <v>203</v>
      </c>
    </row>
    <row r="64" spans="1:6" s="2" customFormat="1" ht="27" hidden="1" customHeight="1">
      <c r="A64" s="206">
        <v>4263</v>
      </c>
      <c r="B64" s="212" t="s">
        <v>478</v>
      </c>
      <c r="C64" s="214" t="s">
        <v>479</v>
      </c>
      <c r="D64" s="209">
        <f t="shared" si="1"/>
        <v>0</v>
      </c>
      <c r="E64" s="209"/>
      <c r="F64" s="210" t="s">
        <v>203</v>
      </c>
    </row>
    <row r="65" spans="1:6" s="2" customFormat="1" ht="14.25">
      <c r="A65" s="206">
        <v>4264</v>
      </c>
      <c r="B65" s="227" t="s">
        <v>480</v>
      </c>
      <c r="C65" s="214" t="s">
        <v>481</v>
      </c>
      <c r="D65" s="209">
        <f t="shared" si="1"/>
        <v>500</v>
      </c>
      <c r="E65" s="209">
        <v>500</v>
      </c>
      <c r="F65" s="210" t="s">
        <v>203</v>
      </c>
    </row>
    <row r="66" spans="1:6" s="2" customFormat="1" ht="27" hidden="1">
      <c r="A66" s="206">
        <v>4265</v>
      </c>
      <c r="B66" s="228" t="s">
        <v>482</v>
      </c>
      <c r="C66" s="214" t="s">
        <v>483</v>
      </c>
      <c r="D66" s="209">
        <f t="shared" si="1"/>
        <v>0</v>
      </c>
      <c r="E66" s="209"/>
      <c r="F66" s="210" t="s">
        <v>203</v>
      </c>
    </row>
    <row r="67" spans="1:6" s="2" customFormat="1" ht="14.25" hidden="1">
      <c r="A67" s="206">
        <v>4266</v>
      </c>
      <c r="B67" s="227" t="s">
        <v>484</v>
      </c>
      <c r="C67" s="214" t="s">
        <v>485</v>
      </c>
      <c r="D67" s="209">
        <f t="shared" si="1"/>
        <v>0</v>
      </c>
      <c r="E67" s="209"/>
      <c r="F67" s="210" t="s">
        <v>203</v>
      </c>
    </row>
    <row r="68" spans="1:6" s="2" customFormat="1" ht="14.25">
      <c r="A68" s="206">
        <v>4267</v>
      </c>
      <c r="B68" s="227" t="s">
        <v>486</v>
      </c>
      <c r="C68" s="214" t="s">
        <v>487</v>
      </c>
      <c r="D68" s="209">
        <f t="shared" si="1"/>
        <v>1500</v>
      </c>
      <c r="E68" s="209">
        <f>500+1000</f>
        <v>1500</v>
      </c>
      <c r="F68" s="210" t="s">
        <v>203</v>
      </c>
    </row>
    <row r="69" spans="1:6" s="2" customFormat="1" thickBot="1">
      <c r="A69" s="206">
        <v>4268</v>
      </c>
      <c r="B69" s="227" t="s">
        <v>488</v>
      </c>
      <c r="C69" s="214" t="s">
        <v>489</v>
      </c>
      <c r="D69" s="209">
        <f t="shared" si="1"/>
        <v>1500</v>
      </c>
      <c r="E69" s="209">
        <f>500+1000</f>
        <v>1500</v>
      </c>
      <c r="F69" s="210" t="s">
        <v>203</v>
      </c>
    </row>
    <row r="70" spans="1:6" s="2" customFormat="1" hidden="1" thickBot="1">
      <c r="A70" s="229">
        <v>4300</v>
      </c>
      <c r="B70" s="230" t="s">
        <v>490</v>
      </c>
      <c r="C70" s="231" t="s">
        <v>412</v>
      </c>
      <c r="D70" s="209">
        <f t="shared" si="1"/>
        <v>0</v>
      </c>
      <c r="E70" s="209"/>
      <c r="F70" s="210" t="s">
        <v>203</v>
      </c>
    </row>
    <row r="71" spans="1:6" s="2" customFormat="1" ht="14.25" hidden="1" thickBot="1">
      <c r="A71" s="232"/>
      <c r="B71" s="211" t="s">
        <v>410</v>
      </c>
      <c r="C71" s="233"/>
      <c r="D71" s="209"/>
      <c r="E71" s="209"/>
      <c r="F71" s="234"/>
    </row>
    <row r="72" spans="1:6" s="2" customFormat="1" hidden="1" thickBot="1">
      <c r="A72" s="206">
        <v>4310</v>
      </c>
      <c r="B72" s="235" t="s">
        <v>491</v>
      </c>
      <c r="C72" s="208" t="s">
        <v>412</v>
      </c>
      <c r="D72" s="209">
        <f t="shared" si="1"/>
        <v>0</v>
      </c>
      <c r="E72" s="209"/>
      <c r="F72" s="210" t="s">
        <v>203</v>
      </c>
    </row>
    <row r="73" spans="1:6" s="2" customFormat="1" hidden="1" thickBot="1">
      <c r="A73" s="206"/>
      <c r="B73" s="211" t="s">
        <v>31</v>
      </c>
      <c r="C73" s="208"/>
      <c r="D73" s="209">
        <f t="shared" si="1"/>
        <v>0</v>
      </c>
      <c r="E73" s="209"/>
      <c r="F73" s="210"/>
    </row>
    <row r="74" spans="1:6" s="2" customFormat="1" hidden="1" thickBot="1">
      <c r="A74" s="206">
        <v>4311</v>
      </c>
      <c r="B74" s="227" t="s">
        <v>492</v>
      </c>
      <c r="C74" s="214" t="s">
        <v>493</v>
      </c>
      <c r="D74" s="209">
        <f t="shared" si="1"/>
        <v>0</v>
      </c>
      <c r="E74" s="209"/>
      <c r="F74" s="210" t="s">
        <v>203</v>
      </c>
    </row>
    <row r="75" spans="1:6" s="2" customFormat="1" hidden="1" thickBot="1">
      <c r="A75" s="206">
        <v>4312</v>
      </c>
      <c r="B75" s="227" t="s">
        <v>494</v>
      </c>
      <c r="C75" s="214" t="s">
        <v>495</v>
      </c>
      <c r="D75" s="209">
        <f t="shared" si="1"/>
        <v>0</v>
      </c>
      <c r="E75" s="209"/>
      <c r="F75" s="210" t="s">
        <v>203</v>
      </c>
    </row>
    <row r="76" spans="1:6" s="2" customFormat="1" hidden="1" thickBot="1">
      <c r="A76" s="206">
        <v>4320</v>
      </c>
      <c r="B76" s="235" t="s">
        <v>496</v>
      </c>
      <c r="C76" s="208" t="s">
        <v>412</v>
      </c>
      <c r="D76" s="209">
        <f t="shared" si="1"/>
        <v>0</v>
      </c>
      <c r="E76" s="209"/>
      <c r="F76" s="210" t="s">
        <v>203</v>
      </c>
    </row>
    <row r="77" spans="1:6" s="2" customFormat="1" hidden="1" thickBot="1">
      <c r="A77" s="206"/>
      <c r="B77" s="211" t="s">
        <v>31</v>
      </c>
      <c r="C77" s="208"/>
      <c r="D77" s="209">
        <f t="shared" si="1"/>
        <v>0</v>
      </c>
      <c r="E77" s="209"/>
      <c r="F77" s="210"/>
    </row>
    <row r="78" spans="1:6" s="2" customFormat="1" hidden="1" thickBot="1">
      <c r="A78" s="206">
        <v>4321</v>
      </c>
      <c r="B78" s="227" t="s">
        <v>497</v>
      </c>
      <c r="C78" s="214" t="s">
        <v>498</v>
      </c>
      <c r="D78" s="209">
        <f t="shared" si="1"/>
        <v>0</v>
      </c>
      <c r="E78" s="209"/>
      <c r="F78" s="210" t="s">
        <v>203</v>
      </c>
    </row>
    <row r="79" spans="1:6" s="2" customFormat="1" hidden="1" thickBot="1">
      <c r="A79" s="206">
        <v>4322</v>
      </c>
      <c r="B79" s="227" t="s">
        <v>499</v>
      </c>
      <c r="C79" s="214" t="s">
        <v>500</v>
      </c>
      <c r="D79" s="209">
        <f t="shared" si="1"/>
        <v>0</v>
      </c>
      <c r="E79" s="209"/>
      <c r="F79" s="210" t="s">
        <v>203</v>
      </c>
    </row>
    <row r="80" spans="1:6" s="2" customFormat="1" ht="27" hidden="1" thickBot="1">
      <c r="A80" s="206">
        <v>4330</v>
      </c>
      <c r="B80" s="235" t="s">
        <v>501</v>
      </c>
      <c r="C80" s="208" t="s">
        <v>412</v>
      </c>
      <c r="D80" s="209">
        <f t="shared" si="1"/>
        <v>0</v>
      </c>
      <c r="E80" s="209"/>
      <c r="F80" s="210" t="s">
        <v>203</v>
      </c>
    </row>
    <row r="81" spans="1:6" s="2" customFormat="1" hidden="1" thickBot="1">
      <c r="A81" s="206"/>
      <c r="B81" s="211" t="s">
        <v>31</v>
      </c>
      <c r="C81" s="208"/>
      <c r="D81" s="209">
        <f t="shared" si="1"/>
        <v>0</v>
      </c>
      <c r="E81" s="209"/>
      <c r="F81" s="210"/>
    </row>
    <row r="82" spans="1:6" s="2" customFormat="1" hidden="1" thickBot="1">
      <c r="A82" s="206">
        <v>4331</v>
      </c>
      <c r="B82" s="227" t="s">
        <v>502</v>
      </c>
      <c r="C82" s="214" t="s">
        <v>503</v>
      </c>
      <c r="D82" s="209">
        <f t="shared" si="1"/>
        <v>0</v>
      </c>
      <c r="E82" s="209"/>
      <c r="F82" s="210" t="s">
        <v>203</v>
      </c>
    </row>
    <row r="83" spans="1:6" s="2" customFormat="1" ht="15" hidden="1" customHeight="1" thickBot="1">
      <c r="A83" s="206">
        <v>4332</v>
      </c>
      <c r="B83" s="227" t="s">
        <v>504</v>
      </c>
      <c r="C83" s="214" t="s">
        <v>505</v>
      </c>
      <c r="D83" s="209">
        <f t="shared" si="1"/>
        <v>0</v>
      </c>
      <c r="E83" s="209"/>
      <c r="F83" s="210" t="s">
        <v>203</v>
      </c>
    </row>
    <row r="84" spans="1:6" s="2" customFormat="1" ht="15" hidden="1" customHeight="1" thickBot="1">
      <c r="A84" s="216">
        <v>4333</v>
      </c>
      <c r="B84" s="236" t="s">
        <v>506</v>
      </c>
      <c r="C84" s="237" t="s">
        <v>507</v>
      </c>
      <c r="D84" s="209">
        <f t="shared" si="1"/>
        <v>0</v>
      </c>
      <c r="E84" s="219"/>
      <c r="F84" s="220" t="s">
        <v>203</v>
      </c>
    </row>
    <row r="85" spans="1:6" s="2" customFormat="1" hidden="1" thickBot="1">
      <c r="A85" s="196">
        <v>4400</v>
      </c>
      <c r="B85" s="238" t="s">
        <v>508</v>
      </c>
      <c r="C85" s="239" t="s">
        <v>412</v>
      </c>
      <c r="D85" s="209">
        <f t="shared" si="1"/>
        <v>0</v>
      </c>
      <c r="E85" s="199">
        <f>+E87</f>
        <v>0</v>
      </c>
      <c r="F85" s="200" t="s">
        <v>203</v>
      </c>
    </row>
    <row r="86" spans="1:6" s="2" customFormat="1" ht="14.25" hidden="1" thickBot="1">
      <c r="A86" s="201"/>
      <c r="B86" s="202" t="s">
        <v>410</v>
      </c>
      <c r="C86" s="203"/>
      <c r="D86" s="209">
        <f t="shared" si="1"/>
        <v>0</v>
      </c>
      <c r="E86" s="204"/>
      <c r="F86" s="205"/>
    </row>
    <row r="87" spans="1:6" s="2" customFormat="1" ht="27.75" hidden="1" thickBot="1">
      <c r="A87" s="206">
        <v>4410</v>
      </c>
      <c r="B87" s="235" t="s">
        <v>509</v>
      </c>
      <c r="C87" s="208" t="s">
        <v>412</v>
      </c>
      <c r="D87" s="209">
        <f t="shared" si="1"/>
        <v>0</v>
      </c>
      <c r="E87" s="209">
        <f>+E89</f>
        <v>0</v>
      </c>
      <c r="F87" s="210" t="s">
        <v>203</v>
      </c>
    </row>
    <row r="88" spans="1:6" s="2" customFormat="1" hidden="1" thickBot="1">
      <c r="A88" s="206"/>
      <c r="B88" s="211" t="s">
        <v>31</v>
      </c>
      <c r="C88" s="208"/>
      <c r="D88" s="209"/>
      <c r="E88" s="209"/>
      <c r="F88" s="210"/>
    </row>
    <row r="89" spans="1:6" s="2" customFormat="1" ht="27.75" hidden="1" thickBot="1">
      <c r="A89" s="206">
        <v>4411</v>
      </c>
      <c r="B89" s="227" t="s">
        <v>510</v>
      </c>
      <c r="C89" s="214" t="s">
        <v>511</v>
      </c>
      <c r="D89" s="209">
        <f t="shared" si="1"/>
        <v>0</v>
      </c>
      <c r="E89" s="209"/>
      <c r="F89" s="210" t="s">
        <v>203</v>
      </c>
    </row>
    <row r="90" spans="1:6" s="2" customFormat="1" ht="30" hidden="1" customHeight="1">
      <c r="A90" s="206">
        <v>4412</v>
      </c>
      <c r="B90" s="227" t="s">
        <v>512</v>
      </c>
      <c r="C90" s="214" t="s">
        <v>513</v>
      </c>
      <c r="D90" s="209">
        <f t="shared" si="1"/>
        <v>0</v>
      </c>
      <c r="E90" s="209"/>
      <c r="F90" s="210" t="s">
        <v>203</v>
      </c>
    </row>
    <row r="91" spans="1:6" s="2" customFormat="1" ht="27.75" hidden="1" thickBot="1">
      <c r="A91" s="206">
        <v>4420</v>
      </c>
      <c r="B91" s="235" t="s">
        <v>514</v>
      </c>
      <c r="C91" s="208" t="s">
        <v>412</v>
      </c>
      <c r="D91" s="209">
        <f t="shared" si="1"/>
        <v>0</v>
      </c>
      <c r="E91" s="209"/>
      <c r="F91" s="210" t="s">
        <v>203</v>
      </c>
    </row>
    <row r="92" spans="1:6" s="2" customFormat="1" hidden="1" thickBot="1">
      <c r="A92" s="206"/>
      <c r="B92" s="211" t="s">
        <v>31</v>
      </c>
      <c r="C92" s="208"/>
      <c r="D92" s="209">
        <f t="shared" si="1"/>
        <v>0</v>
      </c>
      <c r="E92" s="209"/>
      <c r="F92" s="210"/>
    </row>
    <row r="93" spans="1:6" s="2" customFormat="1" ht="27.75" hidden="1" thickBot="1">
      <c r="A93" s="206">
        <v>4421</v>
      </c>
      <c r="B93" s="227" t="s">
        <v>515</v>
      </c>
      <c r="C93" s="214" t="s">
        <v>516</v>
      </c>
      <c r="D93" s="209">
        <f t="shared" si="1"/>
        <v>0</v>
      </c>
      <c r="E93" s="209"/>
      <c r="F93" s="210" t="s">
        <v>203</v>
      </c>
    </row>
    <row r="94" spans="1:6" s="2" customFormat="1" ht="27.75" hidden="1" thickBot="1">
      <c r="A94" s="216">
        <v>4422</v>
      </c>
      <c r="B94" s="236" t="s">
        <v>517</v>
      </c>
      <c r="C94" s="237" t="s">
        <v>518</v>
      </c>
      <c r="D94" s="209">
        <f t="shared" si="1"/>
        <v>0</v>
      </c>
      <c r="E94" s="219"/>
      <c r="F94" s="220" t="s">
        <v>203</v>
      </c>
    </row>
    <row r="95" spans="1:6" s="2" customFormat="1" ht="31.5" hidden="1" customHeight="1">
      <c r="A95" s="196">
        <v>4500</v>
      </c>
      <c r="B95" s="240" t="s">
        <v>519</v>
      </c>
      <c r="C95" s="198" t="s">
        <v>412</v>
      </c>
      <c r="D95" s="209">
        <f t="shared" si="1"/>
        <v>0</v>
      </c>
      <c r="E95" s="199"/>
      <c r="F95" s="200" t="s">
        <v>203</v>
      </c>
    </row>
    <row r="96" spans="1:6" s="2" customFormat="1" ht="14.25" hidden="1" customHeight="1" thickBot="1">
      <c r="A96" s="201"/>
      <c r="B96" s="202" t="s">
        <v>410</v>
      </c>
      <c r="C96" s="203"/>
      <c r="D96" s="209">
        <f t="shared" si="1"/>
        <v>0</v>
      </c>
      <c r="E96" s="204"/>
      <c r="F96" s="205"/>
    </row>
    <row r="97" spans="1:6" s="2" customFormat="1" ht="27.75" hidden="1" thickBot="1">
      <c r="A97" s="206">
        <v>4510</v>
      </c>
      <c r="B97" s="241" t="s">
        <v>520</v>
      </c>
      <c r="C97" s="208" t="s">
        <v>412</v>
      </c>
      <c r="D97" s="209">
        <f t="shared" si="1"/>
        <v>0</v>
      </c>
      <c r="E97" s="209"/>
      <c r="F97" s="210" t="s">
        <v>203</v>
      </c>
    </row>
    <row r="98" spans="1:6" s="2" customFormat="1" hidden="1" thickBot="1">
      <c r="A98" s="206"/>
      <c r="B98" s="211" t="s">
        <v>31</v>
      </c>
      <c r="C98" s="208"/>
      <c r="D98" s="209">
        <f t="shared" si="1"/>
        <v>0</v>
      </c>
      <c r="E98" s="209"/>
      <c r="F98" s="210"/>
    </row>
    <row r="99" spans="1:6" s="2" customFormat="1" ht="27.75" hidden="1" thickBot="1">
      <c r="A99" s="206">
        <v>4511</v>
      </c>
      <c r="B99" s="242" t="s">
        <v>521</v>
      </c>
      <c r="C99" s="214" t="s">
        <v>522</v>
      </c>
      <c r="D99" s="209">
        <f t="shared" si="1"/>
        <v>0</v>
      </c>
      <c r="E99" s="209"/>
      <c r="F99" s="210" t="s">
        <v>203</v>
      </c>
    </row>
    <row r="100" spans="1:6" s="2" customFormat="1" ht="27.75" hidden="1" thickBot="1">
      <c r="A100" s="206">
        <v>4512</v>
      </c>
      <c r="B100" s="227" t="s">
        <v>523</v>
      </c>
      <c r="C100" s="214" t="s">
        <v>524</v>
      </c>
      <c r="D100" s="209">
        <f t="shared" si="1"/>
        <v>0</v>
      </c>
      <c r="E100" s="209"/>
      <c r="F100" s="210" t="s">
        <v>203</v>
      </c>
    </row>
    <row r="101" spans="1:6" s="2" customFormat="1" ht="27.75" hidden="1" thickBot="1">
      <c r="A101" s="206">
        <v>4520</v>
      </c>
      <c r="B101" s="241" t="s">
        <v>525</v>
      </c>
      <c r="C101" s="208" t="s">
        <v>412</v>
      </c>
      <c r="D101" s="209">
        <f t="shared" si="1"/>
        <v>0</v>
      </c>
      <c r="E101" s="209"/>
      <c r="F101" s="210" t="s">
        <v>203</v>
      </c>
    </row>
    <row r="102" spans="1:6" s="2" customFormat="1" hidden="1" thickBot="1">
      <c r="A102" s="206"/>
      <c r="B102" s="211" t="s">
        <v>31</v>
      </c>
      <c r="C102" s="208"/>
      <c r="D102" s="209">
        <f t="shared" si="1"/>
        <v>0</v>
      </c>
      <c r="E102" s="209"/>
      <c r="F102" s="210"/>
    </row>
    <row r="103" spans="1:6" s="2" customFormat="1" ht="27.75" hidden="1" thickBot="1">
      <c r="A103" s="206">
        <v>4521</v>
      </c>
      <c r="B103" s="227" t="s">
        <v>526</v>
      </c>
      <c r="C103" s="214" t="s">
        <v>527</v>
      </c>
      <c r="D103" s="209">
        <f t="shared" si="1"/>
        <v>0</v>
      </c>
      <c r="E103" s="209"/>
      <c r="F103" s="210" t="s">
        <v>203</v>
      </c>
    </row>
    <row r="104" spans="1:6" s="2" customFormat="1" ht="27.75" hidden="1" thickBot="1">
      <c r="A104" s="206">
        <v>4522</v>
      </c>
      <c r="B104" s="227" t="s">
        <v>528</v>
      </c>
      <c r="C104" s="214" t="s">
        <v>529</v>
      </c>
      <c r="D104" s="209">
        <f t="shared" si="1"/>
        <v>0</v>
      </c>
      <c r="E104" s="209"/>
      <c r="F104" s="210" t="s">
        <v>203</v>
      </c>
    </row>
    <row r="105" spans="1:6" s="2" customFormat="1" ht="27.75" hidden="1" customHeight="1" thickBot="1">
      <c r="A105" s="206">
        <v>4530</v>
      </c>
      <c r="B105" s="241" t="s">
        <v>530</v>
      </c>
      <c r="C105" s="208" t="s">
        <v>412</v>
      </c>
      <c r="D105" s="209">
        <f t="shared" si="1"/>
        <v>0</v>
      </c>
      <c r="E105" s="209"/>
      <c r="F105" s="210" t="s">
        <v>203</v>
      </c>
    </row>
    <row r="106" spans="1:6" s="2" customFormat="1" ht="15" hidden="1" customHeight="1" thickBot="1">
      <c r="A106" s="206"/>
      <c r="B106" s="211" t="s">
        <v>31</v>
      </c>
      <c r="C106" s="208"/>
      <c r="D106" s="209">
        <f t="shared" si="1"/>
        <v>0</v>
      </c>
      <c r="E106" s="209"/>
      <c r="F106" s="210"/>
    </row>
    <row r="107" spans="1:6" s="2" customFormat="1" ht="27.75" hidden="1" thickBot="1">
      <c r="A107" s="206">
        <v>4531</v>
      </c>
      <c r="B107" s="243" t="s">
        <v>531</v>
      </c>
      <c r="C107" s="213" t="s">
        <v>532</v>
      </c>
      <c r="D107" s="209">
        <f t="shared" si="1"/>
        <v>0</v>
      </c>
      <c r="E107" s="209"/>
      <c r="F107" s="210" t="s">
        <v>203</v>
      </c>
    </row>
    <row r="108" spans="1:6" s="2" customFormat="1" ht="27.75" hidden="1" customHeight="1" thickBot="1">
      <c r="A108" s="206">
        <v>4532</v>
      </c>
      <c r="B108" s="243" t="s">
        <v>533</v>
      </c>
      <c r="C108" s="214" t="s">
        <v>534</v>
      </c>
      <c r="D108" s="209">
        <f t="shared" si="1"/>
        <v>0</v>
      </c>
      <c r="E108" s="209"/>
      <c r="F108" s="210" t="s">
        <v>203</v>
      </c>
    </row>
    <row r="109" spans="1:6" s="2" customFormat="1" ht="27" hidden="1" thickBot="1">
      <c r="A109" s="206">
        <v>4533</v>
      </c>
      <c r="B109" s="243" t="s">
        <v>535</v>
      </c>
      <c r="C109" s="214" t="s">
        <v>536</v>
      </c>
      <c r="D109" s="209">
        <f t="shared" si="1"/>
        <v>0</v>
      </c>
      <c r="E109" s="209"/>
      <c r="F109" s="210" t="s">
        <v>203</v>
      </c>
    </row>
    <row r="110" spans="1:6" s="2" customFormat="1" hidden="1" thickBot="1">
      <c r="A110" s="206"/>
      <c r="B110" s="244" t="s">
        <v>410</v>
      </c>
      <c r="C110" s="214"/>
      <c r="D110" s="209">
        <f t="shared" ref="D110:D173" si="2">+E110</f>
        <v>0</v>
      </c>
      <c r="E110" s="209"/>
      <c r="F110" s="210"/>
    </row>
    <row r="111" spans="1:6" s="2" customFormat="1" ht="27.75" hidden="1" thickBot="1">
      <c r="A111" s="206">
        <v>4534</v>
      </c>
      <c r="B111" s="244" t="s">
        <v>537</v>
      </c>
      <c r="C111" s="214"/>
      <c r="D111" s="209">
        <f t="shared" si="2"/>
        <v>0</v>
      </c>
      <c r="E111" s="209"/>
      <c r="F111" s="210" t="s">
        <v>203</v>
      </c>
    </row>
    <row r="112" spans="1:6" s="2" customFormat="1" hidden="1" thickBot="1">
      <c r="A112" s="206"/>
      <c r="B112" s="244" t="s">
        <v>538</v>
      </c>
      <c r="C112" s="214"/>
      <c r="D112" s="209">
        <f t="shared" si="2"/>
        <v>0</v>
      </c>
      <c r="E112" s="209"/>
      <c r="F112" s="210"/>
    </row>
    <row r="113" spans="1:6" s="2" customFormat="1" ht="27.75" hidden="1" thickBot="1">
      <c r="A113" s="245">
        <v>4535</v>
      </c>
      <c r="B113" s="246" t="s">
        <v>539</v>
      </c>
      <c r="C113" s="214"/>
      <c r="D113" s="209">
        <f t="shared" si="2"/>
        <v>0</v>
      </c>
      <c r="E113" s="209"/>
      <c r="F113" s="210" t="s">
        <v>203</v>
      </c>
    </row>
    <row r="114" spans="1:6" s="2" customFormat="1" ht="15" hidden="1" customHeight="1" thickBot="1">
      <c r="A114" s="206">
        <v>4536</v>
      </c>
      <c r="B114" s="244" t="s">
        <v>540</v>
      </c>
      <c r="C114" s="214"/>
      <c r="D114" s="209">
        <f t="shared" si="2"/>
        <v>0</v>
      </c>
      <c r="E114" s="209"/>
      <c r="F114" s="210" t="s">
        <v>203</v>
      </c>
    </row>
    <row r="115" spans="1:6" s="2" customFormat="1" hidden="1" thickBot="1">
      <c r="A115" s="206">
        <v>4537</v>
      </c>
      <c r="B115" s="244" t="s">
        <v>541</v>
      </c>
      <c r="C115" s="214"/>
      <c r="D115" s="209">
        <f t="shared" si="2"/>
        <v>0</v>
      </c>
      <c r="E115" s="209"/>
      <c r="F115" s="210" t="s">
        <v>203</v>
      </c>
    </row>
    <row r="116" spans="1:6" s="2" customFormat="1" hidden="1" thickBot="1">
      <c r="A116" s="206">
        <v>4538</v>
      </c>
      <c r="B116" s="244" t="s">
        <v>542</v>
      </c>
      <c r="C116" s="214"/>
      <c r="D116" s="209">
        <f t="shared" si="2"/>
        <v>0</v>
      </c>
      <c r="E116" s="209"/>
      <c r="F116" s="210" t="s">
        <v>203</v>
      </c>
    </row>
    <row r="117" spans="1:6" s="2" customFormat="1" ht="27.75" hidden="1" thickBot="1">
      <c r="A117" s="206">
        <v>4540</v>
      </c>
      <c r="B117" s="241" t="s">
        <v>543</v>
      </c>
      <c r="C117" s="208" t="s">
        <v>412</v>
      </c>
      <c r="D117" s="209">
        <f t="shared" si="2"/>
        <v>0</v>
      </c>
      <c r="E117" s="209"/>
      <c r="F117" s="210" t="s">
        <v>203</v>
      </c>
    </row>
    <row r="118" spans="1:6" s="2" customFormat="1" hidden="1" thickBot="1">
      <c r="A118" s="206"/>
      <c r="B118" s="211" t="s">
        <v>31</v>
      </c>
      <c r="C118" s="208"/>
      <c r="D118" s="209"/>
      <c r="E118" s="209"/>
      <c r="F118" s="210"/>
    </row>
    <row r="119" spans="1:6" s="2" customFormat="1" ht="27.75" hidden="1" thickBot="1">
      <c r="A119" s="206">
        <v>4541</v>
      </c>
      <c r="B119" s="243" t="s">
        <v>544</v>
      </c>
      <c r="C119" s="214" t="s">
        <v>545</v>
      </c>
      <c r="D119" s="209">
        <f t="shared" si="2"/>
        <v>0</v>
      </c>
      <c r="E119" s="224"/>
      <c r="F119" s="210" t="s">
        <v>203</v>
      </c>
    </row>
    <row r="120" spans="1:6" s="2" customFormat="1" ht="27.75" hidden="1" customHeight="1" thickBot="1">
      <c r="A120" s="206">
        <v>4542</v>
      </c>
      <c r="B120" s="243" t="s">
        <v>546</v>
      </c>
      <c r="C120" s="214" t="s">
        <v>547</v>
      </c>
      <c r="D120" s="209">
        <f t="shared" si="2"/>
        <v>0</v>
      </c>
      <c r="E120" s="224"/>
      <c r="F120" s="210" t="s">
        <v>203</v>
      </c>
    </row>
    <row r="121" spans="1:6" s="2" customFormat="1" ht="27.75" hidden="1" thickBot="1">
      <c r="A121" s="206">
        <v>4543</v>
      </c>
      <c r="B121" s="243" t="s">
        <v>548</v>
      </c>
      <c r="C121" s="214" t="s">
        <v>549</v>
      </c>
      <c r="D121" s="209">
        <f t="shared" si="2"/>
        <v>0</v>
      </c>
      <c r="E121" s="224"/>
      <c r="F121" s="210" t="s">
        <v>203</v>
      </c>
    </row>
    <row r="122" spans="1:6" s="2" customFormat="1" hidden="1" thickBot="1">
      <c r="A122" s="206"/>
      <c r="B122" s="244" t="s">
        <v>410</v>
      </c>
      <c r="C122" s="214"/>
      <c r="D122" s="209">
        <f t="shared" si="2"/>
        <v>0</v>
      </c>
      <c r="E122" s="209"/>
      <c r="F122" s="210"/>
    </row>
    <row r="123" spans="1:6" s="2" customFormat="1" ht="27.75" hidden="1" thickBot="1">
      <c r="A123" s="206">
        <v>4544</v>
      </c>
      <c r="B123" s="244" t="s">
        <v>550</v>
      </c>
      <c r="C123" s="214"/>
      <c r="D123" s="209">
        <f t="shared" si="2"/>
        <v>0</v>
      </c>
      <c r="E123" s="209"/>
      <c r="F123" s="210" t="s">
        <v>203</v>
      </c>
    </row>
    <row r="124" spans="1:6" s="2" customFormat="1" hidden="1" thickBot="1">
      <c r="A124" s="206"/>
      <c r="B124" s="244" t="s">
        <v>538</v>
      </c>
      <c r="C124" s="214"/>
      <c r="D124" s="209">
        <f t="shared" si="2"/>
        <v>0</v>
      </c>
      <c r="E124" s="209"/>
      <c r="F124" s="210"/>
    </row>
    <row r="125" spans="1:6" s="2" customFormat="1" ht="27.75" hidden="1" thickBot="1">
      <c r="A125" s="245">
        <v>4545</v>
      </c>
      <c r="B125" s="246" t="s">
        <v>539</v>
      </c>
      <c r="C125" s="214"/>
      <c r="D125" s="209">
        <f t="shared" si="2"/>
        <v>0</v>
      </c>
      <c r="E125" s="209"/>
      <c r="F125" s="210" t="s">
        <v>203</v>
      </c>
    </row>
    <row r="126" spans="1:6" s="2" customFormat="1" ht="15" hidden="1" customHeight="1" thickBot="1">
      <c r="A126" s="206">
        <v>4546</v>
      </c>
      <c r="B126" s="244" t="s">
        <v>551</v>
      </c>
      <c r="C126" s="214"/>
      <c r="D126" s="209">
        <f t="shared" si="2"/>
        <v>0</v>
      </c>
      <c r="E126" s="209"/>
      <c r="F126" s="210" t="s">
        <v>203</v>
      </c>
    </row>
    <row r="127" spans="1:6" s="2" customFormat="1" hidden="1" thickBot="1">
      <c r="A127" s="206">
        <v>4547</v>
      </c>
      <c r="B127" s="244" t="s">
        <v>541</v>
      </c>
      <c r="C127" s="214"/>
      <c r="D127" s="209">
        <f t="shared" si="2"/>
        <v>0</v>
      </c>
      <c r="E127" s="209"/>
      <c r="F127" s="210" t="s">
        <v>203</v>
      </c>
    </row>
    <row r="128" spans="1:6" s="2" customFormat="1" ht="15" hidden="1" customHeight="1" thickBot="1">
      <c r="A128" s="216">
        <v>4548</v>
      </c>
      <c r="B128" s="247" t="s">
        <v>542</v>
      </c>
      <c r="C128" s="237"/>
      <c r="D128" s="209">
        <f t="shared" si="2"/>
        <v>0</v>
      </c>
      <c r="E128" s="219"/>
      <c r="F128" s="220" t="s">
        <v>203</v>
      </c>
    </row>
    <row r="129" spans="1:6" s="2" customFormat="1" ht="29.25" thickBot="1">
      <c r="A129" s="196">
        <v>4600</v>
      </c>
      <c r="B129" s="248" t="s">
        <v>552</v>
      </c>
      <c r="C129" s="198" t="s">
        <v>412</v>
      </c>
      <c r="D129" s="209">
        <f t="shared" si="2"/>
        <v>3400</v>
      </c>
      <c r="E129" s="199">
        <f>+E131</f>
        <v>3400</v>
      </c>
      <c r="F129" s="200" t="s">
        <v>203</v>
      </c>
    </row>
    <row r="130" spans="1:6" s="2" customFormat="1" ht="13.5" hidden="1" customHeight="1">
      <c r="A130" s="249"/>
      <c r="B130" s="202" t="s">
        <v>410</v>
      </c>
      <c r="C130" s="203"/>
      <c r="D130" s="209"/>
      <c r="E130" s="204"/>
      <c r="F130" s="205"/>
    </row>
    <row r="131" spans="1:6" s="2" customFormat="1" ht="14.25">
      <c r="A131" s="206">
        <v>4610</v>
      </c>
      <c r="B131" s="250" t="s">
        <v>553</v>
      </c>
      <c r="C131" s="233"/>
      <c r="D131" s="209">
        <f t="shared" si="2"/>
        <v>3400</v>
      </c>
      <c r="E131" s="209">
        <f>+E133+E134+E135+E140+E141</f>
        <v>3400</v>
      </c>
      <c r="F131" s="210" t="s">
        <v>14</v>
      </c>
    </row>
    <row r="132" spans="1:6" s="2" customFormat="1" ht="14.25" hidden="1">
      <c r="A132" s="206"/>
      <c r="B132" s="211" t="s">
        <v>410</v>
      </c>
      <c r="C132" s="233"/>
      <c r="D132" s="209"/>
      <c r="E132" s="209"/>
      <c r="F132" s="210"/>
    </row>
    <row r="133" spans="1:6" s="2" customFormat="1" ht="28.5" hidden="1">
      <c r="A133" s="206">
        <v>4610</v>
      </c>
      <c r="B133" s="251" t="s">
        <v>554</v>
      </c>
      <c r="C133" s="233" t="s">
        <v>555</v>
      </c>
      <c r="D133" s="209">
        <f t="shared" si="2"/>
        <v>0</v>
      </c>
      <c r="E133" s="209"/>
      <c r="F133" s="210" t="s">
        <v>203</v>
      </c>
    </row>
    <row r="134" spans="1:6" s="2" customFormat="1" ht="28.5" hidden="1">
      <c r="A134" s="206">
        <v>4620</v>
      </c>
      <c r="B134" s="252" t="s">
        <v>556</v>
      </c>
      <c r="C134" s="233" t="s">
        <v>557</v>
      </c>
      <c r="D134" s="209">
        <f t="shared" si="2"/>
        <v>0</v>
      </c>
      <c r="E134" s="209"/>
      <c r="F134" s="210" t="s">
        <v>203</v>
      </c>
    </row>
    <row r="135" spans="1:6" s="2" customFormat="1" ht="40.5">
      <c r="A135" s="206">
        <v>4630</v>
      </c>
      <c r="B135" s="235" t="s">
        <v>558</v>
      </c>
      <c r="C135" s="208" t="s">
        <v>412</v>
      </c>
      <c r="D135" s="209">
        <f t="shared" si="2"/>
        <v>1000</v>
      </c>
      <c r="E135" s="209">
        <f>+E137+E138+E139+E142</f>
        <v>1000</v>
      </c>
      <c r="F135" s="210" t="s">
        <v>203</v>
      </c>
    </row>
    <row r="136" spans="1:6" s="2" customFormat="1" ht="14.25" hidden="1" customHeight="1">
      <c r="A136" s="206"/>
      <c r="B136" s="211" t="s">
        <v>31</v>
      </c>
      <c r="C136" s="208"/>
      <c r="D136" s="209"/>
      <c r="E136" s="209"/>
      <c r="F136" s="210"/>
    </row>
    <row r="137" spans="1:6" s="2" customFormat="1" ht="14.25" hidden="1">
      <c r="A137" s="206">
        <v>4631</v>
      </c>
      <c r="B137" s="227" t="s">
        <v>559</v>
      </c>
      <c r="C137" s="214" t="s">
        <v>560</v>
      </c>
      <c r="D137" s="209">
        <f t="shared" si="2"/>
        <v>0</v>
      </c>
      <c r="E137" s="209"/>
      <c r="F137" s="210" t="s">
        <v>203</v>
      </c>
    </row>
    <row r="138" spans="1:6" s="2" customFormat="1" ht="27" hidden="1" customHeight="1">
      <c r="A138" s="206">
        <v>4632</v>
      </c>
      <c r="B138" s="212" t="s">
        <v>561</v>
      </c>
      <c r="C138" s="214" t="s">
        <v>562</v>
      </c>
      <c r="D138" s="209">
        <f t="shared" si="2"/>
        <v>0</v>
      </c>
      <c r="E138" s="209"/>
      <c r="F138" s="210" t="s">
        <v>203</v>
      </c>
    </row>
    <row r="139" spans="1:6" s="2" customFormat="1" ht="14.25" hidden="1">
      <c r="A139" s="206">
        <v>4633</v>
      </c>
      <c r="B139" s="227" t="s">
        <v>563</v>
      </c>
      <c r="C139" s="214" t="s">
        <v>564</v>
      </c>
      <c r="D139" s="209">
        <f t="shared" si="2"/>
        <v>0</v>
      </c>
      <c r="E139" s="209"/>
      <c r="F139" s="210" t="s">
        <v>203</v>
      </c>
    </row>
    <row r="140" spans="1:6" s="2" customFormat="1" ht="14.25">
      <c r="A140" s="206"/>
      <c r="B140" s="212" t="s">
        <v>463</v>
      </c>
      <c r="C140" s="214"/>
      <c r="D140" s="209">
        <f>E140</f>
        <v>2000</v>
      </c>
      <c r="E140" s="209">
        <v>2000</v>
      </c>
      <c r="F140" s="210"/>
    </row>
    <row r="141" spans="1:6" s="2" customFormat="1" ht="14.25">
      <c r="A141" s="206"/>
      <c r="B141" s="227" t="s">
        <v>559</v>
      </c>
      <c r="C141" s="214" t="s">
        <v>560</v>
      </c>
      <c r="D141" s="209">
        <f>E141</f>
        <v>400</v>
      </c>
      <c r="E141" s="209">
        <v>400</v>
      </c>
      <c r="F141" s="210"/>
    </row>
    <row r="142" spans="1:6" s="2" customFormat="1" thickBot="1">
      <c r="A142" s="206">
        <v>4634</v>
      </c>
      <c r="B142" s="227" t="s">
        <v>565</v>
      </c>
      <c r="C142" s="214" t="s">
        <v>566</v>
      </c>
      <c r="D142" s="209">
        <f t="shared" si="2"/>
        <v>1000</v>
      </c>
      <c r="E142" s="209">
        <v>1000</v>
      </c>
      <c r="F142" s="210" t="s">
        <v>203</v>
      </c>
    </row>
    <row r="143" spans="1:6" s="2" customFormat="1" hidden="1" thickBot="1">
      <c r="A143" s="206">
        <v>4640</v>
      </c>
      <c r="B143" s="235" t="s">
        <v>567</v>
      </c>
      <c r="C143" s="208" t="s">
        <v>412</v>
      </c>
      <c r="D143" s="209">
        <f t="shared" si="2"/>
        <v>0</v>
      </c>
      <c r="E143" s="209"/>
      <c r="F143" s="210" t="s">
        <v>203</v>
      </c>
    </row>
    <row r="144" spans="1:6" s="2" customFormat="1" hidden="1" thickBot="1">
      <c r="A144" s="206"/>
      <c r="B144" s="211" t="s">
        <v>31</v>
      </c>
      <c r="C144" s="208"/>
      <c r="D144" s="209"/>
      <c r="E144" s="209"/>
      <c r="F144" s="210"/>
    </row>
    <row r="145" spans="1:6" s="2" customFormat="1" hidden="1" thickBot="1">
      <c r="A145" s="216">
        <v>4641</v>
      </c>
      <c r="B145" s="236" t="s">
        <v>568</v>
      </c>
      <c r="C145" s="237" t="s">
        <v>569</v>
      </c>
      <c r="D145" s="209">
        <f t="shared" si="2"/>
        <v>0</v>
      </c>
      <c r="E145" s="219"/>
      <c r="F145" s="220" t="s">
        <v>203</v>
      </c>
    </row>
    <row r="146" spans="1:6" ht="40.5" thickBot="1">
      <c r="A146" s="253">
        <v>4700</v>
      </c>
      <c r="B146" s="254" t="s">
        <v>570</v>
      </c>
      <c r="C146" s="198" t="s">
        <v>412</v>
      </c>
      <c r="D146" s="209">
        <f t="shared" si="2"/>
        <v>-15085</v>
      </c>
      <c r="E146" s="199">
        <f>+E152+E171</f>
        <v>-15085</v>
      </c>
      <c r="F146" s="200"/>
    </row>
    <row r="147" spans="1:6" hidden="1">
      <c r="A147" s="201"/>
      <c r="B147" s="202" t="s">
        <v>410</v>
      </c>
      <c r="C147" s="203"/>
      <c r="D147" s="209"/>
      <c r="E147" s="204"/>
      <c r="F147" s="205"/>
    </row>
    <row r="148" spans="1:6" ht="39.75" hidden="1">
      <c r="A148" s="206">
        <v>4710</v>
      </c>
      <c r="B148" s="215" t="s">
        <v>571</v>
      </c>
      <c r="C148" s="208" t="s">
        <v>412</v>
      </c>
      <c r="D148" s="209">
        <f t="shared" si="2"/>
        <v>0</v>
      </c>
      <c r="E148" s="209"/>
      <c r="F148" s="210" t="s">
        <v>203</v>
      </c>
    </row>
    <row r="149" spans="1:6" hidden="1">
      <c r="A149" s="206"/>
      <c r="B149" s="211" t="s">
        <v>31</v>
      </c>
      <c r="C149" s="208"/>
      <c r="D149" s="209"/>
      <c r="E149" s="209"/>
      <c r="F149" s="210"/>
    </row>
    <row r="150" spans="1:6" ht="40.5" hidden="1">
      <c r="A150" s="206">
        <v>4711</v>
      </c>
      <c r="B150" s="212" t="s">
        <v>572</v>
      </c>
      <c r="C150" s="214" t="s">
        <v>573</v>
      </c>
      <c r="D150" s="209">
        <f t="shared" si="2"/>
        <v>0</v>
      </c>
      <c r="E150" s="209"/>
      <c r="F150" s="210" t="s">
        <v>203</v>
      </c>
    </row>
    <row r="151" spans="1:6" ht="27" hidden="1">
      <c r="A151" s="206">
        <v>4712</v>
      </c>
      <c r="B151" s="227" t="s">
        <v>574</v>
      </c>
      <c r="C151" s="214" t="s">
        <v>575</v>
      </c>
      <c r="D151" s="209">
        <f t="shared" si="2"/>
        <v>0</v>
      </c>
      <c r="E151" s="209"/>
      <c r="F151" s="210" t="s">
        <v>203</v>
      </c>
    </row>
    <row r="152" spans="1:6" ht="53.25" hidden="1">
      <c r="A152" s="206">
        <v>4720</v>
      </c>
      <c r="B152" s="235" t="s">
        <v>576</v>
      </c>
      <c r="C152" s="255" t="s">
        <v>203</v>
      </c>
      <c r="D152" s="209">
        <f t="shared" si="2"/>
        <v>0</v>
      </c>
      <c r="E152" s="209">
        <f>+E156</f>
        <v>0</v>
      </c>
      <c r="F152" s="210" t="s">
        <v>203</v>
      </c>
    </row>
    <row r="153" spans="1:6" hidden="1">
      <c r="A153" s="206"/>
      <c r="B153" s="211" t="s">
        <v>31</v>
      </c>
      <c r="C153" s="208"/>
      <c r="D153" s="209"/>
      <c r="E153" s="209"/>
      <c r="F153" s="210"/>
    </row>
    <row r="154" spans="1:6" ht="15" hidden="1" customHeight="1">
      <c r="A154" s="206">
        <v>4721</v>
      </c>
      <c r="B154" s="227" t="s">
        <v>577</v>
      </c>
      <c r="C154" s="214" t="s">
        <v>578</v>
      </c>
      <c r="D154" s="209">
        <f t="shared" si="2"/>
        <v>0</v>
      </c>
      <c r="E154" s="209"/>
      <c r="F154" s="210" t="s">
        <v>203</v>
      </c>
    </row>
    <row r="155" spans="1:6" hidden="1">
      <c r="A155" s="206">
        <v>4722</v>
      </c>
      <c r="B155" s="227" t="s">
        <v>579</v>
      </c>
      <c r="C155" s="256">
        <v>4822</v>
      </c>
      <c r="D155" s="209">
        <f t="shared" si="2"/>
        <v>0</v>
      </c>
      <c r="E155" s="209"/>
      <c r="F155" s="210" t="s">
        <v>203</v>
      </c>
    </row>
    <row r="156" spans="1:6" hidden="1">
      <c r="A156" s="206">
        <v>4723</v>
      </c>
      <c r="B156" s="227" t="s">
        <v>580</v>
      </c>
      <c r="C156" s="214" t="s">
        <v>581</v>
      </c>
      <c r="D156" s="209">
        <f t="shared" si="2"/>
        <v>0</v>
      </c>
      <c r="E156" s="209"/>
      <c r="F156" s="210" t="s">
        <v>203</v>
      </c>
    </row>
    <row r="157" spans="1:6" ht="27" hidden="1">
      <c r="A157" s="206">
        <v>4724</v>
      </c>
      <c r="B157" s="227" t="s">
        <v>582</v>
      </c>
      <c r="C157" s="214" t="s">
        <v>583</v>
      </c>
      <c r="D157" s="209">
        <f t="shared" si="2"/>
        <v>0</v>
      </c>
      <c r="E157" s="209"/>
      <c r="F157" s="210" t="s">
        <v>203</v>
      </c>
    </row>
    <row r="158" spans="1:6" ht="27" hidden="1">
      <c r="A158" s="206">
        <v>4730</v>
      </c>
      <c r="B158" s="235" t="s">
        <v>584</v>
      </c>
      <c r="C158" s="208" t="s">
        <v>412</v>
      </c>
      <c r="D158" s="209">
        <f t="shared" si="2"/>
        <v>0</v>
      </c>
      <c r="E158" s="209"/>
      <c r="F158" s="210" t="s">
        <v>203</v>
      </c>
    </row>
    <row r="159" spans="1:6" hidden="1">
      <c r="A159" s="206"/>
      <c r="B159" s="211" t="s">
        <v>31</v>
      </c>
      <c r="C159" s="208"/>
      <c r="D159" s="209">
        <f t="shared" si="2"/>
        <v>0</v>
      </c>
      <c r="E159" s="209"/>
      <c r="F159" s="210"/>
    </row>
    <row r="160" spans="1:6" ht="27" hidden="1" customHeight="1">
      <c r="A160" s="206">
        <v>4731</v>
      </c>
      <c r="B160" s="242" t="s">
        <v>585</v>
      </c>
      <c r="C160" s="214" t="s">
        <v>586</v>
      </c>
      <c r="D160" s="209">
        <f t="shared" si="2"/>
        <v>0</v>
      </c>
      <c r="E160" s="209"/>
      <c r="F160" s="210" t="s">
        <v>203</v>
      </c>
    </row>
    <row r="161" spans="1:6" ht="40.5" hidden="1">
      <c r="A161" s="206">
        <v>4740</v>
      </c>
      <c r="B161" s="235" t="s">
        <v>587</v>
      </c>
      <c r="C161" s="208" t="s">
        <v>412</v>
      </c>
      <c r="D161" s="209">
        <f t="shared" si="2"/>
        <v>0</v>
      </c>
      <c r="E161" s="209"/>
      <c r="F161" s="210" t="s">
        <v>203</v>
      </c>
    </row>
    <row r="162" spans="1:6" hidden="1">
      <c r="A162" s="206"/>
      <c r="B162" s="211" t="s">
        <v>31</v>
      </c>
      <c r="C162" s="208"/>
      <c r="D162" s="209"/>
      <c r="E162" s="209"/>
      <c r="F162" s="210"/>
    </row>
    <row r="163" spans="1:6" ht="27" hidden="1">
      <c r="A163" s="206">
        <v>4741</v>
      </c>
      <c r="B163" s="227" t="s">
        <v>588</v>
      </c>
      <c r="C163" s="214" t="s">
        <v>589</v>
      </c>
      <c r="D163" s="209">
        <f t="shared" si="2"/>
        <v>0</v>
      </c>
      <c r="E163" s="209"/>
      <c r="F163" s="210" t="s">
        <v>203</v>
      </c>
    </row>
    <row r="164" spans="1:6" ht="27" hidden="1">
      <c r="A164" s="206">
        <v>4742</v>
      </c>
      <c r="B164" s="227" t="s">
        <v>590</v>
      </c>
      <c r="C164" s="214" t="s">
        <v>591</v>
      </c>
      <c r="D164" s="209">
        <f t="shared" si="2"/>
        <v>0</v>
      </c>
      <c r="E164" s="209"/>
      <c r="F164" s="210" t="s">
        <v>203</v>
      </c>
    </row>
    <row r="165" spans="1:6" ht="40.5" hidden="1">
      <c r="A165" s="206">
        <v>4750</v>
      </c>
      <c r="B165" s="235" t="s">
        <v>592</v>
      </c>
      <c r="C165" s="208" t="s">
        <v>412</v>
      </c>
      <c r="D165" s="209">
        <f t="shared" si="2"/>
        <v>0</v>
      </c>
      <c r="E165" s="209"/>
      <c r="F165" s="210" t="s">
        <v>203</v>
      </c>
    </row>
    <row r="166" spans="1:6" hidden="1">
      <c r="A166" s="206"/>
      <c r="B166" s="211" t="s">
        <v>31</v>
      </c>
      <c r="C166" s="208"/>
      <c r="D166" s="209"/>
      <c r="E166" s="209"/>
      <c r="F166" s="210"/>
    </row>
    <row r="167" spans="1:6" ht="40.5" hidden="1">
      <c r="A167" s="206">
        <v>4751</v>
      </c>
      <c r="B167" s="227" t="s">
        <v>593</v>
      </c>
      <c r="C167" s="214" t="s">
        <v>594</v>
      </c>
      <c r="D167" s="209">
        <f t="shared" si="2"/>
        <v>0</v>
      </c>
      <c r="E167" s="209"/>
      <c r="F167" s="210" t="s">
        <v>203</v>
      </c>
    </row>
    <row r="168" spans="1:6" hidden="1">
      <c r="A168" s="206">
        <v>4760</v>
      </c>
      <c r="B168" s="235" t="s">
        <v>595</v>
      </c>
      <c r="C168" s="208" t="s">
        <v>412</v>
      </c>
      <c r="D168" s="209">
        <f t="shared" si="2"/>
        <v>0</v>
      </c>
      <c r="E168" s="209"/>
      <c r="F168" s="210" t="s">
        <v>203</v>
      </c>
    </row>
    <row r="169" spans="1:6" hidden="1">
      <c r="A169" s="206"/>
      <c r="B169" s="211" t="s">
        <v>31</v>
      </c>
      <c r="C169" s="208"/>
      <c r="D169" s="209"/>
      <c r="E169" s="209"/>
      <c r="F169" s="210"/>
    </row>
    <row r="170" spans="1:6" ht="15" hidden="1" customHeight="1">
      <c r="A170" s="206">
        <v>4761</v>
      </c>
      <c r="B170" s="227" t="s">
        <v>596</v>
      </c>
      <c r="C170" s="214" t="s">
        <v>597</v>
      </c>
      <c r="D170" s="209">
        <f t="shared" si="2"/>
        <v>0</v>
      </c>
      <c r="E170" s="209"/>
      <c r="F170" s="210" t="s">
        <v>203</v>
      </c>
    </row>
    <row r="171" spans="1:6">
      <c r="A171" s="206">
        <v>4770</v>
      </c>
      <c r="B171" s="235" t="s">
        <v>598</v>
      </c>
      <c r="C171" s="208" t="s">
        <v>412</v>
      </c>
      <c r="D171" s="209">
        <f t="shared" si="2"/>
        <v>-15085</v>
      </c>
      <c r="E171" s="209">
        <f>-12685-2400</f>
        <v>-15085</v>
      </c>
      <c r="F171" s="210"/>
    </row>
    <row r="172" spans="1:6">
      <c r="A172" s="206"/>
      <c r="B172" s="211" t="s">
        <v>31</v>
      </c>
      <c r="C172" s="208"/>
      <c r="D172" s="209"/>
      <c r="E172" s="209"/>
      <c r="F172" s="210"/>
    </row>
    <row r="173" spans="1:6">
      <c r="A173" s="206">
        <v>4771</v>
      </c>
      <c r="B173" s="227" t="s">
        <v>599</v>
      </c>
      <c r="C173" s="214" t="s">
        <v>600</v>
      </c>
      <c r="D173" s="209">
        <f t="shared" si="2"/>
        <v>-15085</v>
      </c>
      <c r="E173" s="209">
        <f>-12685-2400</f>
        <v>-15085</v>
      </c>
      <c r="F173" s="210"/>
    </row>
    <row r="174" spans="1:6" ht="41.25" thickBot="1">
      <c r="A174" s="216">
        <v>4772</v>
      </c>
      <c r="B174" s="236" t="s">
        <v>601</v>
      </c>
      <c r="C174" s="257" t="s">
        <v>412</v>
      </c>
      <c r="D174" s="219"/>
      <c r="E174" s="219"/>
      <c r="F174" s="220"/>
    </row>
    <row r="175" spans="1:6" s="262" customFormat="1" ht="48.75" thickBot="1">
      <c r="A175" s="196">
        <v>5000</v>
      </c>
      <c r="B175" s="258" t="s">
        <v>602</v>
      </c>
      <c r="C175" s="198" t="s">
        <v>412</v>
      </c>
      <c r="D175" s="259">
        <f>+F175</f>
        <v>852466</v>
      </c>
      <c r="E175" s="260" t="s">
        <v>203</v>
      </c>
      <c r="F175" s="261">
        <f>+F177</f>
        <v>852466</v>
      </c>
    </row>
    <row r="176" spans="1:6" ht="15.75" hidden="1" customHeight="1" thickBot="1">
      <c r="A176" s="263"/>
      <c r="B176" s="264" t="s">
        <v>410</v>
      </c>
      <c r="C176" s="265"/>
      <c r="D176" s="266"/>
      <c r="E176" s="266"/>
      <c r="F176" s="267"/>
    </row>
    <row r="177" spans="1:6" ht="27.75" thickBot="1">
      <c r="A177" s="196">
        <v>5100</v>
      </c>
      <c r="B177" s="238" t="s">
        <v>603</v>
      </c>
      <c r="C177" s="198" t="s">
        <v>412</v>
      </c>
      <c r="D177" s="199">
        <f>+F177</f>
        <v>852466</v>
      </c>
      <c r="E177" s="268" t="s">
        <v>203</v>
      </c>
      <c r="F177" s="234">
        <f>+F179+F184+F189</f>
        <v>852466</v>
      </c>
    </row>
    <row r="178" spans="1:6">
      <c r="A178" s="201"/>
      <c r="B178" s="202" t="s">
        <v>410</v>
      </c>
      <c r="C178" s="203"/>
      <c r="D178" s="269"/>
      <c r="E178" s="269"/>
      <c r="F178" s="270"/>
    </row>
    <row r="179" spans="1:6" ht="27">
      <c r="A179" s="206">
        <v>5110</v>
      </c>
      <c r="B179" s="235" t="s">
        <v>604</v>
      </c>
      <c r="C179" s="208" t="s">
        <v>412</v>
      </c>
      <c r="D179" s="209">
        <f>+F179</f>
        <v>800000</v>
      </c>
      <c r="E179" s="271" t="s">
        <v>203</v>
      </c>
      <c r="F179" s="234">
        <f>+F182+F183</f>
        <v>800000</v>
      </c>
    </row>
    <row r="180" spans="1:6">
      <c r="A180" s="206"/>
      <c r="B180" s="211" t="s">
        <v>31</v>
      </c>
      <c r="C180" s="208"/>
      <c r="D180" s="209"/>
      <c r="E180" s="209"/>
      <c r="F180" s="210"/>
    </row>
    <row r="181" spans="1:6" ht="15" hidden="1" customHeight="1">
      <c r="A181" s="206">
        <v>5111</v>
      </c>
      <c r="B181" s="227" t="s">
        <v>605</v>
      </c>
      <c r="C181" s="272" t="s">
        <v>606</v>
      </c>
      <c r="D181" s="209">
        <f>+F181</f>
        <v>0</v>
      </c>
      <c r="E181" s="224" t="s">
        <v>203</v>
      </c>
      <c r="F181" s="234"/>
    </row>
    <row r="182" spans="1:6" ht="15" hidden="1" customHeight="1">
      <c r="A182" s="206">
        <v>5112</v>
      </c>
      <c r="B182" s="227" t="s">
        <v>607</v>
      </c>
      <c r="C182" s="272" t="s">
        <v>608</v>
      </c>
      <c r="D182" s="209">
        <f t="shared" ref="D182:D233" si="3">+F182</f>
        <v>0</v>
      </c>
      <c r="E182" s="224" t="s">
        <v>203</v>
      </c>
      <c r="F182" s="234">
        <v>0</v>
      </c>
    </row>
    <row r="183" spans="1:6">
      <c r="A183" s="206">
        <v>5113</v>
      </c>
      <c r="B183" s="227" t="s">
        <v>609</v>
      </c>
      <c r="C183" s="272" t="s">
        <v>610</v>
      </c>
      <c r="D183" s="209">
        <f t="shared" si="3"/>
        <v>800000</v>
      </c>
      <c r="E183" s="224" t="s">
        <v>203</v>
      </c>
      <c r="F183" s="234">
        <f>400000+400000</f>
        <v>800000</v>
      </c>
    </row>
    <row r="184" spans="1:6" ht="27" hidden="1">
      <c r="A184" s="206">
        <v>5120</v>
      </c>
      <c r="B184" s="235" t="s">
        <v>611</v>
      </c>
      <c r="C184" s="208" t="s">
        <v>412</v>
      </c>
      <c r="D184" s="209">
        <f t="shared" si="3"/>
        <v>0</v>
      </c>
      <c r="E184" s="271" t="s">
        <v>203</v>
      </c>
      <c r="F184" s="234">
        <f>+F186+F187+F188</f>
        <v>0</v>
      </c>
    </row>
    <row r="185" spans="1:6" hidden="1">
      <c r="A185" s="206"/>
      <c r="B185" s="273" t="s">
        <v>31</v>
      </c>
      <c r="C185" s="208"/>
      <c r="D185" s="209"/>
      <c r="E185" s="209"/>
      <c r="F185" s="210"/>
    </row>
    <row r="186" spans="1:6" hidden="1">
      <c r="A186" s="206">
        <v>5121</v>
      </c>
      <c r="B186" s="227" t="s">
        <v>612</v>
      </c>
      <c r="C186" s="272" t="s">
        <v>613</v>
      </c>
      <c r="D186" s="209">
        <f t="shared" si="3"/>
        <v>0</v>
      </c>
      <c r="E186" s="224" t="s">
        <v>203</v>
      </c>
      <c r="F186" s="234">
        <v>0</v>
      </c>
    </row>
    <row r="187" spans="1:6" ht="15" hidden="1" customHeight="1">
      <c r="A187" s="206">
        <v>5122</v>
      </c>
      <c r="B187" s="227" t="s">
        <v>614</v>
      </c>
      <c r="C187" s="272" t="s">
        <v>615</v>
      </c>
      <c r="D187" s="209">
        <f t="shared" si="3"/>
        <v>0</v>
      </c>
      <c r="E187" s="224" t="s">
        <v>203</v>
      </c>
      <c r="F187" s="234">
        <v>0</v>
      </c>
    </row>
    <row r="188" spans="1:6" ht="17.25" hidden="1" customHeight="1">
      <c r="A188" s="206">
        <v>5123</v>
      </c>
      <c r="B188" s="227" t="s">
        <v>616</v>
      </c>
      <c r="C188" s="272" t="s">
        <v>617</v>
      </c>
      <c r="D188" s="209">
        <f t="shared" si="3"/>
        <v>0</v>
      </c>
      <c r="E188" s="224" t="s">
        <v>203</v>
      </c>
      <c r="F188" s="234">
        <v>0</v>
      </c>
    </row>
    <row r="189" spans="1:6" ht="27">
      <c r="A189" s="206">
        <v>5130</v>
      </c>
      <c r="B189" s="235" t="s">
        <v>618</v>
      </c>
      <c r="C189" s="208" t="s">
        <v>412</v>
      </c>
      <c r="D189" s="209">
        <f t="shared" si="3"/>
        <v>52466</v>
      </c>
      <c r="E189" s="271" t="s">
        <v>203</v>
      </c>
      <c r="F189" s="234">
        <f>+F194</f>
        <v>52466</v>
      </c>
    </row>
    <row r="190" spans="1:6" hidden="1">
      <c r="A190" s="206"/>
      <c r="B190" s="211" t="s">
        <v>31</v>
      </c>
      <c r="C190" s="208"/>
      <c r="D190" s="209"/>
      <c r="E190" s="209"/>
      <c r="F190" s="210"/>
    </row>
    <row r="191" spans="1:6" hidden="1">
      <c r="A191" s="206">
        <v>5131</v>
      </c>
      <c r="B191" s="227" t="s">
        <v>619</v>
      </c>
      <c r="C191" s="272" t="s">
        <v>620</v>
      </c>
      <c r="D191" s="209">
        <f t="shared" si="3"/>
        <v>0</v>
      </c>
      <c r="E191" s="224" t="s">
        <v>203</v>
      </c>
      <c r="F191" s="234"/>
    </row>
    <row r="192" spans="1:6" hidden="1">
      <c r="A192" s="206">
        <v>5132</v>
      </c>
      <c r="B192" s="227" t="s">
        <v>621</v>
      </c>
      <c r="C192" s="272" t="s">
        <v>622</v>
      </c>
      <c r="D192" s="209">
        <f t="shared" si="3"/>
        <v>0</v>
      </c>
      <c r="E192" s="224" t="s">
        <v>203</v>
      </c>
      <c r="F192" s="234"/>
    </row>
    <row r="193" spans="1:6" ht="52.5" hidden="1" customHeight="1">
      <c r="A193" s="206">
        <v>5133</v>
      </c>
      <c r="B193" s="227" t="s">
        <v>623</v>
      </c>
      <c r="C193" s="272" t="s">
        <v>624</v>
      </c>
      <c r="D193" s="209">
        <f t="shared" si="3"/>
        <v>0</v>
      </c>
      <c r="E193" s="271" t="s">
        <v>203</v>
      </c>
      <c r="F193" s="234"/>
    </row>
    <row r="194" spans="1:6" ht="15" customHeight="1">
      <c r="A194" s="216">
        <v>5134</v>
      </c>
      <c r="B194" s="236" t="s">
        <v>625</v>
      </c>
      <c r="C194" s="274" t="s">
        <v>626</v>
      </c>
      <c r="D194" s="209">
        <f t="shared" si="3"/>
        <v>52466</v>
      </c>
      <c r="E194" s="275" t="s">
        <v>203</v>
      </c>
      <c r="F194" s="276">
        <f>18000+10000+24466</f>
        <v>52466</v>
      </c>
    </row>
    <row r="195" spans="1:6" ht="19.5" hidden="1" customHeight="1">
      <c r="A195" s="196">
        <v>5200</v>
      </c>
      <c r="B195" s="277" t="s">
        <v>627</v>
      </c>
      <c r="C195" s="198" t="s">
        <v>412</v>
      </c>
      <c r="D195" s="209">
        <f t="shared" si="3"/>
        <v>0</v>
      </c>
      <c r="E195" s="278" t="s">
        <v>203</v>
      </c>
      <c r="F195" s="182"/>
    </row>
    <row r="196" spans="1:6" ht="15" hidden="1" customHeight="1">
      <c r="A196" s="201"/>
      <c r="B196" s="202" t="s">
        <v>410</v>
      </c>
      <c r="C196" s="203"/>
      <c r="D196" s="209">
        <f t="shared" si="3"/>
        <v>0</v>
      </c>
      <c r="E196" s="204"/>
      <c r="F196" s="205"/>
    </row>
    <row r="197" spans="1:6" ht="28.5" hidden="1" customHeight="1">
      <c r="A197" s="206">
        <v>5211</v>
      </c>
      <c r="B197" s="227" t="s">
        <v>628</v>
      </c>
      <c r="C197" s="272" t="s">
        <v>629</v>
      </c>
      <c r="D197" s="209">
        <f t="shared" si="3"/>
        <v>0</v>
      </c>
      <c r="E197" s="224" t="s">
        <v>203</v>
      </c>
      <c r="F197" s="234"/>
    </row>
    <row r="198" spans="1:6" hidden="1">
      <c r="A198" s="206">
        <v>5221</v>
      </c>
      <c r="B198" s="227" t="s">
        <v>630</v>
      </c>
      <c r="C198" s="272" t="s">
        <v>631</v>
      </c>
      <c r="D198" s="209">
        <f t="shared" si="3"/>
        <v>0</v>
      </c>
      <c r="E198" s="224" t="s">
        <v>203</v>
      </c>
      <c r="F198" s="234"/>
    </row>
    <row r="199" spans="1:6" hidden="1">
      <c r="A199" s="206">
        <v>5231</v>
      </c>
      <c r="B199" s="227" t="s">
        <v>632</v>
      </c>
      <c r="C199" s="272" t="s">
        <v>633</v>
      </c>
      <c r="D199" s="209">
        <f t="shared" si="3"/>
        <v>0</v>
      </c>
      <c r="E199" s="224" t="s">
        <v>203</v>
      </c>
      <c r="F199" s="234"/>
    </row>
    <row r="200" spans="1:6" hidden="1">
      <c r="A200" s="216">
        <v>5241</v>
      </c>
      <c r="B200" s="236" t="s">
        <v>634</v>
      </c>
      <c r="C200" s="274" t="s">
        <v>635</v>
      </c>
      <c r="D200" s="209">
        <f t="shared" si="3"/>
        <v>0</v>
      </c>
      <c r="E200" s="279" t="s">
        <v>203</v>
      </c>
      <c r="F200" s="276"/>
    </row>
    <row r="201" spans="1:6" ht="15.75" hidden="1" thickBot="1">
      <c r="A201" s="196">
        <v>5300</v>
      </c>
      <c r="B201" s="277" t="s">
        <v>636</v>
      </c>
      <c r="C201" s="198" t="s">
        <v>412</v>
      </c>
      <c r="D201" s="209">
        <f t="shared" si="3"/>
        <v>0</v>
      </c>
      <c r="E201" s="278" t="s">
        <v>203</v>
      </c>
      <c r="F201" s="182"/>
    </row>
    <row r="202" spans="1:6" hidden="1">
      <c r="A202" s="201"/>
      <c r="B202" s="202" t="s">
        <v>410</v>
      </c>
      <c r="C202" s="203"/>
      <c r="D202" s="209">
        <f t="shared" si="3"/>
        <v>0</v>
      </c>
      <c r="E202" s="204"/>
      <c r="F202" s="205"/>
    </row>
    <row r="203" spans="1:6" hidden="1">
      <c r="A203" s="216">
        <v>5311</v>
      </c>
      <c r="B203" s="236" t="s">
        <v>637</v>
      </c>
      <c r="C203" s="274" t="s">
        <v>638</v>
      </c>
      <c r="D203" s="209">
        <f t="shared" si="3"/>
        <v>0</v>
      </c>
      <c r="E203" s="279" t="s">
        <v>203</v>
      </c>
      <c r="F203" s="276"/>
    </row>
    <row r="204" spans="1:6" ht="27.75" hidden="1" thickBot="1">
      <c r="A204" s="196">
        <v>5400</v>
      </c>
      <c r="B204" s="277" t="s">
        <v>639</v>
      </c>
      <c r="C204" s="198" t="s">
        <v>412</v>
      </c>
      <c r="D204" s="209">
        <f t="shared" si="3"/>
        <v>0</v>
      </c>
      <c r="E204" s="278" t="s">
        <v>203</v>
      </c>
      <c r="F204" s="182"/>
    </row>
    <row r="205" spans="1:6" ht="15" hidden="1" customHeight="1">
      <c r="A205" s="201"/>
      <c r="B205" s="202" t="s">
        <v>410</v>
      </c>
      <c r="C205" s="203"/>
      <c r="D205" s="209">
        <f t="shared" si="3"/>
        <v>0</v>
      </c>
      <c r="E205" s="204"/>
      <c r="F205" s="205"/>
    </row>
    <row r="206" spans="1:6" ht="15" hidden="1" customHeight="1">
      <c r="A206" s="206">
        <v>5411</v>
      </c>
      <c r="B206" s="227" t="s">
        <v>640</v>
      </c>
      <c r="C206" s="272" t="s">
        <v>641</v>
      </c>
      <c r="D206" s="209">
        <f t="shared" si="3"/>
        <v>0</v>
      </c>
      <c r="E206" s="224" t="s">
        <v>203</v>
      </c>
      <c r="F206" s="234"/>
    </row>
    <row r="207" spans="1:6" hidden="1">
      <c r="A207" s="206">
        <v>5421</v>
      </c>
      <c r="B207" s="227" t="s">
        <v>642</v>
      </c>
      <c r="C207" s="272" t="s">
        <v>643</v>
      </c>
      <c r="D207" s="209">
        <f t="shared" si="3"/>
        <v>0</v>
      </c>
      <c r="E207" s="224" t="s">
        <v>203</v>
      </c>
      <c r="F207" s="234"/>
    </row>
    <row r="208" spans="1:6" hidden="1">
      <c r="A208" s="206">
        <v>5431</v>
      </c>
      <c r="B208" s="227" t="s">
        <v>644</v>
      </c>
      <c r="C208" s="272" t="s">
        <v>645</v>
      </c>
      <c r="D208" s="209">
        <f t="shared" si="3"/>
        <v>0</v>
      </c>
      <c r="E208" s="224" t="s">
        <v>203</v>
      </c>
      <c r="F208" s="234"/>
    </row>
    <row r="209" spans="1:7" hidden="1">
      <c r="A209" s="216">
        <v>5441</v>
      </c>
      <c r="B209" s="280" t="s">
        <v>646</v>
      </c>
      <c r="C209" s="274" t="s">
        <v>647</v>
      </c>
      <c r="D209" s="209">
        <f t="shared" si="3"/>
        <v>0</v>
      </c>
      <c r="E209" s="279" t="s">
        <v>203</v>
      </c>
      <c r="F209" s="276"/>
    </row>
    <row r="210" spans="1:7" s="286" customFormat="1" ht="48.75" hidden="1" thickBot="1">
      <c r="A210" s="281" t="s">
        <v>648</v>
      </c>
      <c r="B210" s="282" t="s">
        <v>649</v>
      </c>
      <c r="C210" s="283" t="s">
        <v>412</v>
      </c>
      <c r="D210" s="209">
        <f t="shared" si="3"/>
        <v>0</v>
      </c>
      <c r="E210" s="284" t="s">
        <v>650</v>
      </c>
      <c r="F210" s="285">
        <f>+F212+F228</f>
        <v>0</v>
      </c>
    </row>
    <row r="211" spans="1:7" s="286" customFormat="1" ht="14.25" hidden="1">
      <c r="A211" s="287"/>
      <c r="B211" s="288" t="s">
        <v>7</v>
      </c>
      <c r="C211" s="289"/>
      <c r="D211" s="209"/>
      <c r="E211" s="290"/>
      <c r="F211" s="291"/>
    </row>
    <row r="212" spans="1:7" s="296" customFormat="1" ht="28.5" hidden="1">
      <c r="A212" s="292" t="s">
        <v>651</v>
      </c>
      <c r="B212" s="293" t="s">
        <v>652</v>
      </c>
      <c r="C212" s="294" t="s">
        <v>412</v>
      </c>
      <c r="D212" s="209">
        <f t="shared" si="3"/>
        <v>0</v>
      </c>
      <c r="E212" s="295" t="s">
        <v>650</v>
      </c>
      <c r="F212" s="234">
        <f>+F214</f>
        <v>0</v>
      </c>
    </row>
    <row r="213" spans="1:7" s="296" customFormat="1" ht="14.25" hidden="1">
      <c r="A213" s="292"/>
      <c r="B213" s="273" t="s">
        <v>7</v>
      </c>
      <c r="C213" s="294"/>
      <c r="D213" s="209"/>
      <c r="E213" s="295"/>
      <c r="F213" s="234"/>
    </row>
    <row r="214" spans="1:7" s="296" customFormat="1" ht="14.25" hidden="1">
      <c r="A214" s="292" t="s">
        <v>653</v>
      </c>
      <c r="B214" s="297" t="s">
        <v>654</v>
      </c>
      <c r="C214" s="298" t="s">
        <v>655</v>
      </c>
      <c r="D214" s="209">
        <f t="shared" si="3"/>
        <v>0</v>
      </c>
      <c r="E214" s="295" t="s">
        <v>650</v>
      </c>
      <c r="F214" s="234"/>
    </row>
    <row r="215" spans="1:7" s="300" customFormat="1" ht="14.25" hidden="1">
      <c r="A215" s="292" t="s">
        <v>656</v>
      </c>
      <c r="B215" s="297" t="s">
        <v>657</v>
      </c>
      <c r="C215" s="298" t="s">
        <v>658</v>
      </c>
      <c r="D215" s="209">
        <f t="shared" si="3"/>
        <v>0</v>
      </c>
      <c r="E215" s="295" t="s">
        <v>650</v>
      </c>
      <c r="F215" s="299"/>
    </row>
    <row r="216" spans="1:7" s="296" customFormat="1" ht="14.25" hidden="1">
      <c r="A216" s="301" t="s">
        <v>659</v>
      </c>
      <c r="B216" s="297" t="s">
        <v>660</v>
      </c>
      <c r="C216" s="298" t="s">
        <v>661</v>
      </c>
      <c r="D216" s="209">
        <f t="shared" si="3"/>
        <v>0</v>
      </c>
      <c r="E216" s="295" t="s">
        <v>650</v>
      </c>
      <c r="F216" s="234"/>
      <c r="G216" s="302"/>
    </row>
    <row r="217" spans="1:7" s="296" customFormat="1" ht="27" hidden="1">
      <c r="A217" s="301" t="s">
        <v>662</v>
      </c>
      <c r="B217" s="293" t="s">
        <v>663</v>
      </c>
      <c r="C217" s="294" t="s">
        <v>412</v>
      </c>
      <c r="D217" s="209">
        <f t="shared" si="3"/>
        <v>0</v>
      </c>
      <c r="E217" s="295" t="s">
        <v>650</v>
      </c>
      <c r="F217" s="234"/>
      <c r="G217" s="302"/>
    </row>
    <row r="218" spans="1:7" s="296" customFormat="1" ht="14.25" hidden="1">
      <c r="A218" s="301"/>
      <c r="B218" s="273" t="s">
        <v>7</v>
      </c>
      <c r="C218" s="294"/>
      <c r="D218" s="209"/>
      <c r="E218" s="295"/>
      <c r="F218" s="234"/>
      <c r="G218" s="302"/>
    </row>
    <row r="219" spans="1:7" s="296" customFormat="1" ht="27" hidden="1">
      <c r="A219" s="301" t="s">
        <v>664</v>
      </c>
      <c r="B219" s="297" t="s">
        <v>665</v>
      </c>
      <c r="C219" s="303" t="s">
        <v>666</v>
      </c>
      <c r="D219" s="209">
        <f t="shared" si="3"/>
        <v>0</v>
      </c>
      <c r="E219" s="295" t="s">
        <v>650</v>
      </c>
      <c r="F219" s="234"/>
      <c r="G219" s="302"/>
    </row>
    <row r="220" spans="1:7" s="296" customFormat="1" ht="26.25" hidden="1">
      <c r="A220" s="301" t="s">
        <v>667</v>
      </c>
      <c r="B220" s="297" t="s">
        <v>668</v>
      </c>
      <c r="C220" s="294" t="s">
        <v>412</v>
      </c>
      <c r="D220" s="209">
        <f t="shared" si="3"/>
        <v>0</v>
      </c>
      <c r="E220" s="295" t="s">
        <v>650</v>
      </c>
      <c r="F220" s="234"/>
      <c r="G220" s="302"/>
    </row>
    <row r="221" spans="1:7" s="296" customFormat="1" ht="13.5" hidden="1">
      <c r="A221" s="301"/>
      <c r="B221" s="304" t="s">
        <v>31</v>
      </c>
      <c r="C221" s="231"/>
      <c r="D221" s="209"/>
      <c r="E221" s="209"/>
      <c r="F221" s="234"/>
      <c r="G221" s="302"/>
    </row>
    <row r="222" spans="1:7" s="296" customFormat="1" ht="14.25" hidden="1">
      <c r="A222" s="301" t="s">
        <v>669</v>
      </c>
      <c r="B222" s="304" t="s">
        <v>670</v>
      </c>
      <c r="C222" s="298" t="s">
        <v>671</v>
      </c>
      <c r="D222" s="209">
        <f t="shared" si="3"/>
        <v>0</v>
      </c>
      <c r="E222" s="295" t="s">
        <v>650</v>
      </c>
      <c r="F222" s="234"/>
      <c r="G222" s="302"/>
    </row>
    <row r="223" spans="1:7" s="296" customFormat="1" ht="27" hidden="1">
      <c r="A223" s="305" t="s">
        <v>672</v>
      </c>
      <c r="B223" s="304" t="s">
        <v>673</v>
      </c>
      <c r="C223" s="303" t="s">
        <v>674</v>
      </c>
      <c r="D223" s="209">
        <f t="shared" si="3"/>
        <v>0</v>
      </c>
      <c r="E223" s="295" t="s">
        <v>650</v>
      </c>
      <c r="F223" s="234"/>
      <c r="G223" s="302"/>
    </row>
    <row r="224" spans="1:7" s="296" customFormat="1" ht="27" hidden="1" customHeight="1">
      <c r="A224" s="301" t="s">
        <v>675</v>
      </c>
      <c r="B224" s="306" t="s">
        <v>676</v>
      </c>
      <c r="C224" s="303" t="s">
        <v>677</v>
      </c>
      <c r="D224" s="209">
        <f t="shared" si="3"/>
        <v>0</v>
      </c>
      <c r="E224" s="295" t="s">
        <v>650</v>
      </c>
      <c r="F224" s="234"/>
      <c r="G224" s="302"/>
    </row>
    <row r="225" spans="1:6" s="296" customFormat="1" ht="30.75" hidden="1">
      <c r="A225" s="301" t="s">
        <v>678</v>
      </c>
      <c r="B225" s="293" t="s">
        <v>679</v>
      </c>
      <c r="C225" s="294" t="s">
        <v>412</v>
      </c>
      <c r="D225" s="209">
        <f t="shared" si="3"/>
        <v>0</v>
      </c>
      <c r="E225" s="295" t="s">
        <v>650</v>
      </c>
      <c r="F225" s="234"/>
    </row>
    <row r="226" spans="1:6" s="296" customFormat="1" ht="14.25" hidden="1">
      <c r="A226" s="301"/>
      <c r="B226" s="273" t="s">
        <v>7</v>
      </c>
      <c r="C226" s="231"/>
      <c r="D226" s="209"/>
      <c r="E226" s="295"/>
      <c r="F226" s="234"/>
    </row>
    <row r="227" spans="1:6" s="296" customFormat="1" ht="14.25" hidden="1">
      <c r="A227" s="305" t="s">
        <v>680</v>
      </c>
      <c r="B227" s="297" t="s">
        <v>681</v>
      </c>
      <c r="C227" s="307" t="s">
        <v>682</v>
      </c>
      <c r="D227" s="209">
        <f t="shared" si="3"/>
        <v>0</v>
      </c>
      <c r="E227" s="295" t="s">
        <v>650</v>
      </c>
      <c r="F227" s="234"/>
    </row>
    <row r="228" spans="1:6" s="296" customFormat="1" ht="41.25" hidden="1">
      <c r="A228" s="301" t="s">
        <v>683</v>
      </c>
      <c r="B228" s="293" t="s">
        <v>684</v>
      </c>
      <c r="C228" s="294" t="s">
        <v>412</v>
      </c>
      <c r="D228" s="209">
        <f t="shared" si="3"/>
        <v>0</v>
      </c>
      <c r="E228" s="295" t="s">
        <v>650</v>
      </c>
      <c r="F228" s="234">
        <f>+F230</f>
        <v>0</v>
      </c>
    </row>
    <row r="229" spans="1:6" s="296" customFormat="1" ht="14.25" hidden="1">
      <c r="A229" s="301"/>
      <c r="B229" s="308" t="s">
        <v>7</v>
      </c>
      <c r="C229" s="294"/>
      <c r="D229" s="209"/>
      <c r="E229" s="295"/>
      <c r="F229" s="234"/>
    </row>
    <row r="230" spans="1:6" s="296" customFormat="1" ht="14.25" hidden="1">
      <c r="A230" s="301" t="s">
        <v>685</v>
      </c>
      <c r="B230" s="297" t="s">
        <v>686</v>
      </c>
      <c r="C230" s="298" t="s">
        <v>687</v>
      </c>
      <c r="D230" s="209">
        <f t="shared" si="3"/>
        <v>0</v>
      </c>
      <c r="E230" s="295" t="s">
        <v>650</v>
      </c>
      <c r="F230" s="234"/>
    </row>
    <row r="231" spans="1:6" s="296" customFormat="1" ht="14.25" hidden="1">
      <c r="A231" s="305" t="s">
        <v>688</v>
      </c>
      <c r="B231" s="297" t="s">
        <v>689</v>
      </c>
      <c r="C231" s="307" t="s">
        <v>690</v>
      </c>
      <c r="D231" s="209">
        <f t="shared" si="3"/>
        <v>0</v>
      </c>
      <c r="E231" s="295" t="s">
        <v>650</v>
      </c>
      <c r="F231" s="234"/>
    </row>
    <row r="232" spans="1:6" s="296" customFormat="1" ht="27" hidden="1">
      <c r="A232" s="301" t="s">
        <v>691</v>
      </c>
      <c r="B232" s="297" t="s">
        <v>692</v>
      </c>
      <c r="C232" s="303" t="s">
        <v>693</v>
      </c>
      <c r="D232" s="209">
        <f t="shared" si="3"/>
        <v>0</v>
      </c>
      <c r="E232" s="295" t="s">
        <v>650</v>
      </c>
      <c r="F232" s="234"/>
    </row>
    <row r="233" spans="1:6" s="296" customFormat="1" ht="27.75" hidden="1" thickBot="1">
      <c r="A233" s="309" t="s">
        <v>694</v>
      </c>
      <c r="B233" s="310" t="s">
        <v>695</v>
      </c>
      <c r="C233" s="311" t="s">
        <v>696</v>
      </c>
      <c r="D233" s="209">
        <f t="shared" si="3"/>
        <v>0</v>
      </c>
      <c r="E233" s="312" t="s">
        <v>650</v>
      </c>
      <c r="F233" s="313"/>
    </row>
    <row r="234" spans="1:6" s="317" customFormat="1">
      <c r="A234" s="314"/>
      <c r="B234" s="315"/>
      <c r="C234" s="316"/>
      <c r="F234" s="318"/>
    </row>
    <row r="235" spans="1:6" s="317" customFormat="1">
      <c r="A235" s="314"/>
      <c r="B235" s="319"/>
      <c r="C235" s="320"/>
      <c r="F235" s="318"/>
    </row>
    <row r="236" spans="1:6" s="317" customFormat="1">
      <c r="A236" s="314"/>
      <c r="B236" s="321"/>
      <c r="C236" s="320"/>
      <c r="F236" s="318"/>
    </row>
    <row r="237" spans="1:6" s="317" customFormat="1" ht="15" hidden="1" customHeight="1">
      <c r="A237" s="314"/>
      <c r="B237" s="322"/>
      <c r="C237" s="323"/>
      <c r="F237" s="318"/>
    </row>
    <row r="238" spans="1:6" s="317" customFormat="1" ht="15" hidden="1" customHeight="1">
      <c r="A238" s="314"/>
      <c r="B238" s="319"/>
      <c r="C238" s="320"/>
      <c r="F238" s="318"/>
    </row>
    <row r="239" spans="1:6" s="317" customFormat="1" ht="15" hidden="1" customHeight="1">
      <c r="A239" s="314"/>
      <c r="B239" s="324"/>
      <c r="C239" s="320"/>
      <c r="F239" s="318"/>
    </row>
    <row r="240" spans="1:6" s="317" customFormat="1">
      <c r="A240" s="314"/>
      <c r="B240" s="324"/>
      <c r="C240" s="320"/>
      <c r="F240" s="318"/>
    </row>
    <row r="241" spans="1:6" s="317" customFormat="1">
      <c r="A241" s="314"/>
      <c r="B241" s="324"/>
      <c r="C241" s="320"/>
      <c r="F241" s="318"/>
    </row>
    <row r="242" spans="1:6" s="317" customFormat="1">
      <c r="A242" s="314"/>
      <c r="B242" s="324"/>
      <c r="C242" s="320"/>
      <c r="F242" s="318"/>
    </row>
    <row r="243" spans="1:6" s="317" customFormat="1">
      <c r="A243" s="314"/>
      <c r="B243" s="322"/>
      <c r="C243" s="323"/>
      <c r="F243" s="318"/>
    </row>
    <row r="244" spans="1:6" s="317" customFormat="1">
      <c r="A244" s="314"/>
      <c r="B244" s="324"/>
      <c r="C244" s="320"/>
      <c r="F244" s="318"/>
    </row>
    <row r="245" spans="1:6" s="317" customFormat="1">
      <c r="A245" s="314"/>
      <c r="B245" s="324"/>
      <c r="C245" s="320"/>
      <c r="F245" s="318"/>
    </row>
    <row r="246" spans="1:6" s="317" customFormat="1">
      <c r="A246" s="314"/>
      <c r="B246" s="324"/>
      <c r="C246" s="320"/>
      <c r="F246" s="318"/>
    </row>
    <row r="247" spans="1:6" s="317" customFormat="1">
      <c r="A247" s="314"/>
      <c r="B247" s="324"/>
      <c r="C247" s="320"/>
      <c r="F247" s="318"/>
    </row>
    <row r="248" spans="1:6" s="317" customFormat="1">
      <c r="A248" s="314"/>
      <c r="B248" s="324"/>
      <c r="C248" s="320"/>
      <c r="F248" s="318"/>
    </row>
    <row r="249" spans="1:6" s="317" customFormat="1">
      <c r="A249" s="314"/>
      <c r="B249" s="324"/>
      <c r="C249" s="320"/>
      <c r="F249" s="318"/>
    </row>
    <row r="250" spans="1:6" s="317" customFormat="1">
      <c r="A250" s="314"/>
      <c r="B250" s="322"/>
      <c r="C250" s="323"/>
      <c r="F250" s="318"/>
    </row>
    <row r="251" spans="1:6" s="317" customFormat="1">
      <c r="A251" s="314"/>
      <c r="B251" s="324"/>
      <c r="C251" s="320"/>
      <c r="F251" s="318"/>
    </row>
    <row r="252" spans="1:6" s="317" customFormat="1">
      <c r="A252" s="314"/>
      <c r="B252" s="319"/>
      <c r="C252" s="320"/>
      <c r="F252" s="318"/>
    </row>
    <row r="253" spans="1:6" s="317" customFormat="1" ht="21.75" customHeight="1">
      <c r="A253" s="314"/>
      <c r="B253" s="324"/>
      <c r="C253" s="320"/>
      <c r="F253" s="318"/>
    </row>
    <row r="254" spans="1:6" s="317" customFormat="1">
      <c r="A254" s="314"/>
      <c r="B254" s="325"/>
      <c r="C254" s="320"/>
      <c r="F254" s="318"/>
    </row>
    <row r="255" spans="1:6" s="317" customFormat="1">
      <c r="A255" s="314"/>
      <c r="B255" s="322"/>
      <c r="C255" s="323"/>
      <c r="F255" s="318"/>
    </row>
    <row r="256" spans="1:6" s="317" customFormat="1" ht="15" hidden="1" customHeight="1">
      <c r="A256" s="314"/>
      <c r="B256" s="324"/>
      <c r="C256" s="320"/>
      <c r="F256" s="318"/>
    </row>
    <row r="257" spans="1:6" s="317" customFormat="1">
      <c r="A257" s="314"/>
      <c r="B257" s="324"/>
      <c r="C257" s="320"/>
      <c r="F257" s="318"/>
    </row>
    <row r="258" spans="1:6" s="317" customFormat="1">
      <c r="A258" s="314"/>
      <c r="B258" s="322"/>
      <c r="C258" s="323"/>
      <c r="F258" s="318"/>
    </row>
    <row r="259" spans="1:6" s="317" customFormat="1">
      <c r="A259" s="314"/>
      <c r="B259" s="324"/>
      <c r="C259" s="320"/>
      <c r="F259" s="318"/>
    </row>
    <row r="260" spans="1:6" s="317" customFormat="1">
      <c r="A260" s="314"/>
      <c r="B260" s="324"/>
      <c r="C260" s="320"/>
      <c r="F260" s="318"/>
    </row>
    <row r="261" spans="1:6" s="317" customFormat="1">
      <c r="A261" s="314"/>
      <c r="B261" s="325"/>
      <c r="C261" s="320"/>
      <c r="F261" s="318"/>
    </row>
    <row r="262" spans="1:6" s="317" customFormat="1">
      <c r="A262" s="314"/>
      <c r="B262" s="322"/>
      <c r="C262" s="323"/>
      <c r="F262" s="318"/>
    </row>
    <row r="263" spans="1:6" s="317" customFormat="1" ht="21.75" customHeight="1">
      <c r="A263" s="314"/>
      <c r="B263" s="324"/>
      <c r="C263" s="320"/>
      <c r="F263" s="318"/>
    </row>
    <row r="264" spans="1:6" s="317" customFormat="1">
      <c r="A264" s="314"/>
      <c r="B264" s="324"/>
      <c r="C264" s="320"/>
      <c r="F264" s="318"/>
    </row>
    <row r="265" spans="1:6" s="317" customFormat="1">
      <c r="A265" s="314"/>
      <c r="B265" s="322"/>
      <c r="C265" s="323"/>
      <c r="F265" s="318"/>
    </row>
    <row r="266" spans="1:6" s="317" customFormat="1" ht="15" hidden="1" customHeight="1">
      <c r="A266" s="314"/>
      <c r="B266" s="324"/>
      <c r="C266" s="320"/>
      <c r="F266" s="318"/>
    </row>
    <row r="267" spans="1:6" s="317" customFormat="1">
      <c r="A267" s="314"/>
      <c r="B267" s="324"/>
      <c r="C267" s="320"/>
      <c r="F267" s="318"/>
    </row>
    <row r="268" spans="1:6" s="317" customFormat="1">
      <c r="A268" s="314"/>
      <c r="B268" s="324"/>
      <c r="C268" s="320"/>
      <c r="F268" s="318"/>
    </row>
    <row r="269" spans="1:6" s="317" customFormat="1">
      <c r="A269" s="314"/>
      <c r="B269" s="324"/>
      <c r="C269" s="320"/>
      <c r="F269" s="318"/>
    </row>
    <row r="270" spans="1:6" s="317" customFormat="1">
      <c r="A270" s="314"/>
      <c r="B270" s="324"/>
      <c r="C270" s="320"/>
      <c r="F270" s="318"/>
    </row>
    <row r="271" spans="1:6" s="317" customFormat="1">
      <c r="A271" s="314"/>
      <c r="B271" s="322"/>
      <c r="C271" s="323"/>
      <c r="F271" s="318"/>
    </row>
    <row r="272" spans="1:6" s="317" customFormat="1">
      <c r="A272" s="314"/>
      <c r="B272" s="324"/>
      <c r="C272" s="320"/>
      <c r="F272" s="318"/>
    </row>
    <row r="273" spans="1:6" s="317" customFormat="1">
      <c r="A273" s="314"/>
      <c r="B273" s="324"/>
      <c r="C273" s="320"/>
      <c r="F273" s="318"/>
    </row>
    <row r="274" spans="1:6" s="317" customFormat="1">
      <c r="A274" s="314"/>
      <c r="B274" s="324"/>
      <c r="C274" s="320"/>
      <c r="F274" s="318"/>
    </row>
    <row r="275" spans="1:6" s="317" customFormat="1">
      <c r="A275" s="314"/>
      <c r="B275" s="319"/>
      <c r="C275" s="320"/>
      <c r="F275" s="318"/>
    </row>
    <row r="276" spans="1:6" s="317" customFormat="1">
      <c r="A276" s="314"/>
      <c r="B276" s="319"/>
      <c r="C276" s="320"/>
      <c r="F276" s="318"/>
    </row>
    <row r="277" spans="1:6" s="317" customFormat="1">
      <c r="A277" s="314"/>
      <c r="B277" s="319"/>
      <c r="C277" s="320"/>
      <c r="F277" s="318"/>
    </row>
    <row r="278" spans="1:6" s="317" customFormat="1">
      <c r="A278" s="314"/>
      <c r="B278" s="319"/>
      <c r="C278" s="320"/>
      <c r="F278" s="318"/>
    </row>
    <row r="279" spans="1:6" s="317" customFormat="1">
      <c r="A279" s="314"/>
      <c r="B279" s="319"/>
      <c r="C279" s="320"/>
      <c r="F279" s="318"/>
    </row>
    <row r="280" spans="1:6" s="317" customFormat="1">
      <c r="A280" s="314"/>
      <c r="B280" s="324"/>
      <c r="C280" s="320"/>
      <c r="F280" s="318"/>
    </row>
    <row r="281" spans="1:6" s="317" customFormat="1">
      <c r="A281" s="314"/>
      <c r="B281" s="324"/>
      <c r="C281" s="320"/>
      <c r="F281" s="318"/>
    </row>
    <row r="282" spans="1:6" s="317" customFormat="1">
      <c r="A282" s="314"/>
      <c r="B282" s="324"/>
      <c r="C282" s="320"/>
      <c r="F282" s="318"/>
    </row>
    <row r="283" spans="1:6" s="317" customFormat="1">
      <c r="A283" s="314"/>
      <c r="B283" s="321"/>
      <c r="C283" s="320"/>
      <c r="F283" s="318"/>
    </row>
    <row r="284" spans="1:6" s="317" customFormat="1">
      <c r="A284" s="314"/>
      <c r="B284" s="319"/>
      <c r="C284" s="323"/>
      <c r="F284" s="318"/>
    </row>
    <row r="285" spans="1:6" s="317" customFormat="1">
      <c r="A285" s="314"/>
      <c r="B285" s="324"/>
      <c r="C285" s="320"/>
      <c r="F285" s="318"/>
    </row>
    <row r="286" spans="1:6" s="317" customFormat="1">
      <c r="A286" s="314"/>
      <c r="B286" s="324"/>
      <c r="C286" s="320"/>
      <c r="F286" s="318"/>
    </row>
    <row r="287" spans="1:6" s="317" customFormat="1">
      <c r="A287" s="314"/>
      <c r="B287" s="324"/>
      <c r="C287" s="320"/>
      <c r="F287" s="318"/>
    </row>
    <row r="288" spans="1:6" s="317" customFormat="1">
      <c r="A288" s="314"/>
      <c r="B288" s="324"/>
      <c r="C288" s="320"/>
      <c r="F288" s="318"/>
    </row>
    <row r="289" spans="1:6" s="317" customFormat="1">
      <c r="A289" s="314"/>
      <c r="B289" s="324"/>
      <c r="C289" s="320"/>
      <c r="F289" s="318"/>
    </row>
    <row r="290" spans="1:6" s="317" customFormat="1" ht="15" hidden="1" customHeight="1">
      <c r="A290" s="314"/>
      <c r="B290" s="324"/>
      <c r="C290" s="320"/>
      <c r="F290" s="318"/>
    </row>
    <row r="291" spans="1:6" s="317" customFormat="1">
      <c r="A291" s="314"/>
      <c r="B291" s="324"/>
      <c r="C291" s="320"/>
      <c r="F291" s="318"/>
    </row>
    <row r="292" spans="1:6" s="317" customFormat="1">
      <c r="A292" s="314"/>
      <c r="B292" s="324"/>
      <c r="C292" s="320"/>
      <c r="F292" s="318"/>
    </row>
    <row r="293" spans="1:6" s="317" customFormat="1">
      <c r="A293" s="314"/>
      <c r="B293" s="324"/>
      <c r="C293" s="320"/>
      <c r="F293" s="318"/>
    </row>
    <row r="294" spans="1:6" s="317" customFormat="1">
      <c r="A294" s="314"/>
      <c r="B294" s="324"/>
      <c r="C294" s="320"/>
      <c r="F294" s="318"/>
    </row>
    <row r="295" spans="1:6" s="317" customFormat="1">
      <c r="A295" s="314"/>
      <c r="B295" s="324"/>
      <c r="C295" s="320"/>
      <c r="F295" s="318"/>
    </row>
    <row r="296" spans="1:6" s="317" customFormat="1" ht="15" hidden="1" customHeight="1">
      <c r="A296" s="314"/>
      <c r="B296" s="324"/>
      <c r="C296" s="320"/>
      <c r="F296" s="318"/>
    </row>
    <row r="297" spans="1:6" s="317" customFormat="1" ht="15" hidden="1" customHeight="1">
      <c r="A297" s="314"/>
      <c r="B297" s="324"/>
      <c r="C297" s="320"/>
      <c r="F297" s="318"/>
    </row>
    <row r="298" spans="1:6" s="317" customFormat="1">
      <c r="A298" s="314"/>
      <c r="B298" s="326"/>
      <c r="C298" s="320"/>
      <c r="F298" s="318"/>
    </row>
    <row r="299" spans="1:6" s="317" customFormat="1">
      <c r="A299" s="314"/>
      <c r="B299" s="324"/>
      <c r="C299" s="320"/>
      <c r="F299" s="318"/>
    </row>
    <row r="300" spans="1:6" s="317" customFormat="1">
      <c r="A300" s="314"/>
      <c r="B300" s="327"/>
      <c r="C300" s="320"/>
      <c r="F300" s="318"/>
    </row>
    <row r="301" spans="1:6" s="317" customFormat="1">
      <c r="A301" s="314"/>
      <c r="B301" s="327"/>
      <c r="C301" s="320"/>
      <c r="F301" s="318"/>
    </row>
    <row r="302" spans="1:6" s="317" customFormat="1">
      <c r="A302" s="314"/>
      <c r="B302" s="327"/>
      <c r="C302" s="328"/>
      <c r="F302" s="318"/>
    </row>
    <row r="303" spans="1:6" s="317" customFormat="1">
      <c r="A303" s="314"/>
      <c r="B303" s="327"/>
      <c r="C303" s="328"/>
      <c r="F303" s="318"/>
    </row>
    <row r="304" spans="1:6" s="317" customFormat="1">
      <c r="A304" s="314"/>
      <c r="B304" s="329"/>
      <c r="C304" s="328"/>
      <c r="F304" s="318"/>
    </row>
    <row r="305" spans="1:6" s="317" customFormat="1">
      <c r="A305" s="314"/>
      <c r="B305" s="324"/>
      <c r="C305" s="320"/>
      <c r="F305" s="318"/>
    </row>
    <row r="306" spans="1:6" s="317" customFormat="1">
      <c r="A306" s="314"/>
      <c r="B306" s="324"/>
      <c r="C306" s="320"/>
      <c r="F306" s="318"/>
    </row>
    <row r="307" spans="1:6" s="317" customFormat="1">
      <c r="A307" s="314"/>
      <c r="B307" s="324"/>
      <c r="C307" s="320"/>
      <c r="F307" s="318"/>
    </row>
    <row r="308" spans="1:6" s="317" customFormat="1">
      <c r="A308" s="314"/>
      <c r="B308" s="324"/>
      <c r="C308" s="320"/>
      <c r="F308" s="318"/>
    </row>
    <row r="309" spans="1:6" s="317" customFormat="1">
      <c r="A309" s="314"/>
      <c r="B309" s="330"/>
      <c r="C309" s="320"/>
      <c r="F309" s="318"/>
    </row>
    <row r="310" spans="1:6" s="317" customFormat="1">
      <c r="A310" s="314"/>
      <c r="B310" s="330"/>
      <c r="C310" s="331"/>
      <c r="F310" s="318"/>
    </row>
    <row r="311" spans="1:6" s="317" customFormat="1">
      <c r="A311" s="314"/>
      <c r="B311" s="332"/>
      <c r="C311" s="331"/>
      <c r="F311" s="318"/>
    </row>
    <row r="312" spans="1:6" s="317" customFormat="1">
      <c r="A312" s="314"/>
      <c r="B312" s="330"/>
      <c r="C312" s="331"/>
      <c r="F312" s="318"/>
    </row>
    <row r="313" spans="1:6" s="317" customFormat="1" ht="15" hidden="1" customHeight="1">
      <c r="A313" s="314"/>
      <c r="B313" s="330"/>
      <c r="C313" s="331"/>
      <c r="F313" s="318"/>
    </row>
    <row r="314" spans="1:6" s="317" customFormat="1" ht="15" hidden="1" customHeight="1">
      <c r="A314" s="314"/>
      <c r="B314" s="330"/>
      <c r="C314" s="331"/>
      <c r="F314" s="318"/>
    </row>
    <row r="315" spans="1:6" s="317" customFormat="1" ht="15" hidden="1" customHeight="1">
      <c r="A315" s="314"/>
      <c r="B315" s="330"/>
      <c r="C315" s="331"/>
      <c r="F315" s="318"/>
    </row>
    <row r="316" spans="1:6" s="317" customFormat="1">
      <c r="A316" s="314"/>
      <c r="B316" s="330"/>
      <c r="C316" s="331"/>
      <c r="F316" s="318"/>
    </row>
    <row r="317" spans="1:6" s="317" customFormat="1">
      <c r="A317" s="314"/>
      <c r="B317" s="330"/>
      <c r="C317" s="331"/>
      <c r="F317" s="318"/>
    </row>
    <row r="318" spans="1:6" s="317" customFormat="1">
      <c r="A318" s="314"/>
      <c r="B318" s="330"/>
      <c r="C318" s="331"/>
      <c r="F318" s="318"/>
    </row>
    <row r="319" spans="1:6" s="317" customFormat="1" ht="15" hidden="1" customHeight="1">
      <c r="A319" s="314"/>
      <c r="B319" s="330"/>
      <c r="C319" s="331"/>
      <c r="F319" s="318"/>
    </row>
    <row r="320" spans="1:6" s="317" customFormat="1">
      <c r="A320" s="314"/>
      <c r="B320" s="330"/>
      <c r="C320" s="331"/>
      <c r="F320" s="318"/>
    </row>
    <row r="321" spans="1:6" s="317" customFormat="1">
      <c r="A321" s="314"/>
      <c r="B321" s="330"/>
      <c r="C321" s="331"/>
      <c r="F321" s="318"/>
    </row>
    <row r="322" spans="1:6" s="317" customFormat="1">
      <c r="A322" s="314"/>
      <c r="B322" s="330"/>
      <c r="C322" s="331"/>
      <c r="F322" s="318"/>
    </row>
    <row r="323" spans="1:6" s="317" customFormat="1" ht="15" hidden="1" customHeight="1">
      <c r="A323" s="314"/>
      <c r="B323" s="330"/>
      <c r="C323" s="331"/>
      <c r="F323" s="318"/>
    </row>
    <row r="324" spans="1:6" s="317" customFormat="1">
      <c r="A324" s="314"/>
      <c r="B324" s="330"/>
      <c r="C324" s="331"/>
      <c r="F324" s="318"/>
    </row>
    <row r="325" spans="1:6" s="317" customFormat="1">
      <c r="A325" s="314"/>
      <c r="B325" s="330"/>
      <c r="C325" s="331"/>
      <c r="F325" s="318"/>
    </row>
    <row r="326" spans="1:6" s="317" customFormat="1">
      <c r="A326" s="314"/>
      <c r="B326" s="330"/>
      <c r="C326" s="331"/>
      <c r="F326" s="318"/>
    </row>
    <row r="327" spans="1:6" s="317" customFormat="1" ht="15" hidden="1" customHeight="1">
      <c r="A327" s="314"/>
      <c r="B327" s="330"/>
      <c r="C327" s="331"/>
      <c r="F327" s="318"/>
    </row>
    <row r="328" spans="1:6" s="317" customFormat="1">
      <c r="A328" s="314"/>
      <c r="B328" s="330"/>
      <c r="C328" s="331"/>
      <c r="F328" s="318"/>
    </row>
    <row r="329" spans="1:6" s="317" customFormat="1">
      <c r="A329" s="314"/>
      <c r="B329" s="330"/>
      <c r="C329" s="331"/>
      <c r="F329" s="318"/>
    </row>
    <row r="330" spans="1:6" s="317" customFormat="1">
      <c r="A330" s="314"/>
      <c r="B330" s="330"/>
      <c r="C330" s="331"/>
      <c r="F330" s="318"/>
    </row>
    <row r="331" spans="1:6" s="317" customFormat="1">
      <c r="A331" s="314"/>
      <c r="B331" s="330"/>
      <c r="C331" s="331"/>
      <c r="F331" s="318"/>
    </row>
    <row r="332" spans="1:6" s="317" customFormat="1">
      <c r="A332" s="314"/>
      <c r="B332" s="330"/>
      <c r="C332" s="331"/>
      <c r="F332" s="318"/>
    </row>
    <row r="333" spans="1:6" s="317" customFormat="1">
      <c r="A333" s="314"/>
      <c r="B333" s="330"/>
      <c r="C333" s="331"/>
      <c r="F333" s="318"/>
    </row>
    <row r="334" spans="1:6" s="317" customFormat="1">
      <c r="A334" s="314"/>
      <c r="B334" s="330"/>
      <c r="C334" s="331"/>
      <c r="F334" s="318"/>
    </row>
    <row r="335" spans="1:6" s="317" customFormat="1">
      <c r="A335" s="314"/>
      <c r="B335" s="330"/>
      <c r="C335" s="331"/>
      <c r="F335" s="318"/>
    </row>
    <row r="336" spans="1:6" s="317" customFormat="1">
      <c r="A336" s="314"/>
      <c r="B336" s="333"/>
      <c r="C336" s="334"/>
      <c r="F336" s="318"/>
    </row>
    <row r="337" spans="1:6" s="317" customFormat="1">
      <c r="A337" s="314"/>
      <c r="B337" s="330"/>
      <c r="C337" s="331"/>
      <c r="F337" s="318"/>
    </row>
    <row r="338" spans="1:6" s="317" customFormat="1">
      <c r="A338" s="314"/>
      <c r="B338" s="330"/>
      <c r="C338" s="331"/>
      <c r="F338" s="318"/>
    </row>
    <row r="339" spans="1:6" s="317" customFormat="1" ht="11.25" customHeight="1">
      <c r="A339" s="314"/>
      <c r="B339" s="330"/>
      <c r="C339" s="331"/>
      <c r="F339" s="318"/>
    </row>
    <row r="340" spans="1:6" s="317" customFormat="1">
      <c r="A340" s="314"/>
      <c r="B340" s="330"/>
      <c r="C340" s="331"/>
      <c r="F340" s="318"/>
    </row>
    <row r="341" spans="1:6" s="317" customFormat="1">
      <c r="A341" s="314"/>
      <c r="B341" s="330"/>
      <c r="C341" s="331"/>
      <c r="F341" s="318"/>
    </row>
    <row r="342" spans="1:6" s="317" customFormat="1">
      <c r="A342" s="314"/>
      <c r="B342" s="330"/>
      <c r="C342" s="331"/>
      <c r="F342" s="318"/>
    </row>
    <row r="343" spans="1:6" s="317" customFormat="1">
      <c r="A343" s="314"/>
      <c r="B343" s="330"/>
      <c r="C343" s="331"/>
      <c r="F343" s="318"/>
    </row>
    <row r="344" spans="1:6" s="317" customFormat="1">
      <c r="A344" s="314"/>
      <c r="B344" s="330"/>
      <c r="C344" s="331"/>
      <c r="F344" s="318"/>
    </row>
    <row r="345" spans="1:6" s="317" customFormat="1">
      <c r="A345" s="314"/>
      <c r="B345" s="330"/>
      <c r="C345" s="331"/>
      <c r="F345" s="318"/>
    </row>
    <row r="346" spans="1:6" s="317" customFormat="1" ht="15" hidden="1" customHeight="1">
      <c r="A346" s="314"/>
      <c r="B346" s="330"/>
      <c r="C346" s="331"/>
      <c r="F346" s="318"/>
    </row>
    <row r="347" spans="1:6" s="317" customFormat="1">
      <c r="A347" s="314"/>
      <c r="B347" s="330"/>
      <c r="C347" s="331"/>
      <c r="F347" s="318"/>
    </row>
    <row r="348" spans="1:6" s="317" customFormat="1">
      <c r="A348" s="314"/>
      <c r="B348" s="330"/>
      <c r="C348" s="331"/>
      <c r="F348" s="318"/>
    </row>
    <row r="349" spans="1:6" s="317" customFormat="1">
      <c r="A349" s="314"/>
      <c r="B349" s="330"/>
      <c r="C349" s="331"/>
      <c r="F349" s="318"/>
    </row>
    <row r="350" spans="1:6" s="317" customFormat="1">
      <c r="A350" s="314"/>
      <c r="B350" s="330"/>
      <c r="C350" s="331"/>
      <c r="F350" s="318"/>
    </row>
    <row r="351" spans="1:6" s="317" customFormat="1">
      <c r="A351" s="314"/>
      <c r="B351" s="330"/>
      <c r="C351" s="331"/>
      <c r="F351" s="318"/>
    </row>
    <row r="352" spans="1:6" s="317" customFormat="1">
      <c r="A352" s="314"/>
      <c r="B352" s="335"/>
      <c r="C352" s="320"/>
      <c r="F352" s="318"/>
    </row>
    <row r="353" spans="1:6" s="317" customFormat="1">
      <c r="A353" s="314"/>
      <c r="B353" s="327"/>
      <c r="C353" s="328"/>
      <c r="F353" s="318"/>
    </row>
    <row r="354" spans="1:6" s="317" customFormat="1">
      <c r="A354" s="314"/>
      <c r="B354" s="327"/>
      <c r="C354" s="336"/>
      <c r="F354" s="318"/>
    </row>
    <row r="355" spans="1:6" s="317" customFormat="1">
      <c r="A355" s="314"/>
      <c r="B355" s="327"/>
      <c r="C355" s="336"/>
      <c r="F355" s="318"/>
    </row>
    <row r="356" spans="1:6" s="317" customFormat="1">
      <c r="A356" s="314"/>
      <c r="B356" s="327"/>
      <c r="C356" s="336"/>
      <c r="F356" s="318"/>
    </row>
    <row r="357" spans="1:6" s="317" customFormat="1" ht="15" hidden="1" customHeight="1">
      <c r="A357" s="314"/>
      <c r="B357" s="327"/>
      <c r="C357" s="336"/>
      <c r="F357" s="318"/>
    </row>
    <row r="358" spans="1:6" s="317" customFormat="1">
      <c r="A358" s="314"/>
      <c r="B358" s="325"/>
      <c r="C358" s="336"/>
      <c r="F358" s="318"/>
    </row>
    <row r="359" spans="1:6" s="317" customFormat="1" ht="15" hidden="1" customHeight="1">
      <c r="A359" s="314"/>
      <c r="B359" s="337"/>
      <c r="C359" s="338"/>
      <c r="F359" s="318"/>
    </row>
    <row r="360" spans="1:6" s="317" customFormat="1">
      <c r="A360" s="314"/>
      <c r="B360" s="327"/>
      <c r="C360" s="336"/>
      <c r="F360" s="318"/>
    </row>
    <row r="361" spans="1:6" s="317" customFormat="1">
      <c r="A361" s="314"/>
      <c r="B361" s="327"/>
      <c r="C361" s="336"/>
      <c r="F361" s="318"/>
    </row>
    <row r="362" spans="1:6" s="317" customFormat="1">
      <c r="A362" s="314"/>
      <c r="B362" s="327"/>
      <c r="C362" s="336"/>
      <c r="F362" s="318"/>
    </row>
    <row r="363" spans="1:6" s="317" customFormat="1" ht="15" hidden="1" customHeight="1">
      <c r="A363" s="314"/>
      <c r="B363" s="337"/>
      <c r="C363" s="338"/>
      <c r="F363" s="318"/>
    </row>
    <row r="364" spans="1:6" s="317" customFormat="1">
      <c r="A364" s="314"/>
      <c r="B364" s="327"/>
      <c r="C364" s="336"/>
      <c r="F364" s="318"/>
    </row>
    <row r="365" spans="1:6" s="317" customFormat="1">
      <c r="A365" s="314"/>
      <c r="B365" s="327"/>
      <c r="C365" s="336"/>
      <c r="F365" s="318"/>
    </row>
    <row r="366" spans="1:6" s="317" customFormat="1">
      <c r="A366" s="314"/>
      <c r="B366" s="327"/>
      <c r="C366" s="336"/>
      <c r="F366" s="318"/>
    </row>
    <row r="367" spans="1:6" s="317" customFormat="1">
      <c r="A367" s="314"/>
      <c r="B367" s="327"/>
      <c r="C367" s="336"/>
      <c r="F367" s="318"/>
    </row>
    <row r="368" spans="1:6" s="317" customFormat="1">
      <c r="A368" s="314"/>
      <c r="B368" s="327"/>
      <c r="C368" s="336"/>
      <c r="F368" s="318"/>
    </row>
    <row r="369" spans="1:6" s="317" customFormat="1">
      <c r="A369" s="314"/>
      <c r="B369" s="327"/>
      <c r="C369" s="336"/>
      <c r="F369" s="318"/>
    </row>
    <row r="370" spans="1:6" s="317" customFormat="1">
      <c r="A370" s="314"/>
      <c r="B370" s="327"/>
      <c r="C370" s="336"/>
      <c r="F370" s="318"/>
    </row>
    <row r="371" spans="1:6" s="317" customFormat="1">
      <c r="A371" s="314"/>
      <c r="B371" s="327"/>
      <c r="C371" s="336"/>
      <c r="F371" s="318"/>
    </row>
    <row r="372" spans="1:6" s="317" customFormat="1">
      <c r="A372" s="314"/>
      <c r="B372" s="327"/>
      <c r="C372" s="336"/>
      <c r="F372" s="318"/>
    </row>
    <row r="373" spans="1:6" s="317" customFormat="1">
      <c r="A373" s="314"/>
      <c r="B373" s="327"/>
      <c r="C373" s="336"/>
      <c r="F373" s="318"/>
    </row>
    <row r="374" spans="1:6" s="317" customFormat="1">
      <c r="A374" s="314"/>
      <c r="B374" s="327"/>
      <c r="C374" s="336"/>
      <c r="F374" s="318"/>
    </row>
    <row r="375" spans="1:6" s="317" customFormat="1">
      <c r="A375" s="314"/>
      <c r="B375" s="327"/>
      <c r="C375" s="336"/>
      <c r="F375" s="318"/>
    </row>
    <row r="376" spans="1:6" s="317" customFormat="1">
      <c r="A376" s="314"/>
      <c r="B376" s="327"/>
      <c r="C376" s="336"/>
      <c r="F376" s="318"/>
    </row>
    <row r="377" spans="1:6" s="317" customFormat="1">
      <c r="A377" s="314"/>
      <c r="B377" s="327"/>
      <c r="C377" s="336"/>
      <c r="F377" s="318"/>
    </row>
    <row r="378" spans="1:6" s="317" customFormat="1">
      <c r="A378" s="314"/>
      <c r="B378" s="337"/>
      <c r="C378" s="338"/>
      <c r="F378" s="318"/>
    </row>
    <row r="379" spans="1:6" s="317" customFormat="1" ht="15" hidden="1" customHeight="1">
      <c r="A379" s="314"/>
      <c r="B379" s="327"/>
      <c r="C379" s="336"/>
      <c r="F379" s="318"/>
    </row>
    <row r="380" spans="1:6" s="317" customFormat="1">
      <c r="A380" s="314"/>
      <c r="B380" s="337"/>
      <c r="C380" s="334"/>
      <c r="F380" s="318"/>
    </row>
    <row r="381" spans="1:6" s="317" customFormat="1">
      <c r="A381" s="314"/>
      <c r="B381" s="327"/>
      <c r="C381" s="336"/>
      <c r="F381" s="318"/>
    </row>
    <row r="382" spans="1:6" s="317" customFormat="1">
      <c r="A382" s="314"/>
      <c r="B382" s="327"/>
      <c r="C382" s="336"/>
      <c r="F382" s="318"/>
    </row>
    <row r="383" spans="1:6" s="317" customFormat="1">
      <c r="A383" s="314"/>
      <c r="B383" s="327"/>
      <c r="C383" s="336"/>
      <c r="F383" s="318"/>
    </row>
    <row r="384" spans="1:6" s="317" customFormat="1">
      <c r="A384" s="314"/>
      <c r="B384" s="337"/>
      <c r="C384" s="334"/>
      <c r="F384" s="318"/>
    </row>
    <row r="385" spans="1:6" s="317" customFormat="1">
      <c r="A385" s="314"/>
      <c r="B385" s="327"/>
      <c r="C385" s="336"/>
      <c r="F385" s="318"/>
    </row>
    <row r="386" spans="1:6" s="317" customFormat="1">
      <c r="A386" s="314"/>
      <c r="B386" s="337"/>
      <c r="C386" s="338"/>
      <c r="F386" s="318"/>
    </row>
    <row r="387" spans="1:6" s="317" customFormat="1">
      <c r="A387" s="314"/>
      <c r="B387" s="327"/>
      <c r="C387" s="336"/>
      <c r="F387" s="318"/>
    </row>
    <row r="388" spans="1:6" s="317" customFormat="1">
      <c r="A388" s="314"/>
      <c r="B388" s="327"/>
      <c r="C388" s="336"/>
      <c r="F388" s="318"/>
    </row>
    <row r="389" spans="1:6" s="317" customFormat="1">
      <c r="A389" s="314"/>
      <c r="B389" s="327"/>
      <c r="C389" s="336"/>
      <c r="F389" s="318"/>
    </row>
    <row r="390" spans="1:6" s="317" customFormat="1">
      <c r="A390" s="314"/>
      <c r="B390" s="337"/>
      <c r="C390" s="338"/>
      <c r="F390" s="318"/>
    </row>
    <row r="391" spans="1:6" s="317" customFormat="1">
      <c r="A391" s="314"/>
      <c r="B391" s="327"/>
      <c r="C391" s="336"/>
      <c r="F391" s="318"/>
    </row>
    <row r="392" spans="1:6" s="317" customFormat="1">
      <c r="A392" s="314"/>
      <c r="B392" s="327"/>
      <c r="C392" s="336"/>
    </row>
    <row r="393" spans="1:6" s="317" customFormat="1">
      <c r="A393" s="314"/>
      <c r="B393" s="339"/>
      <c r="C393" s="336"/>
    </row>
    <row r="394" spans="1:6" s="317" customFormat="1">
      <c r="A394" s="314"/>
      <c r="B394" s="325"/>
      <c r="C394" s="336"/>
    </row>
    <row r="395" spans="1:6" s="317" customFormat="1">
      <c r="A395" s="314"/>
      <c r="B395" s="337"/>
      <c r="C395" s="338"/>
      <c r="E395" s="318"/>
    </row>
    <row r="396" spans="1:6" s="317" customFormat="1">
      <c r="A396" s="314"/>
      <c r="B396" s="325"/>
      <c r="C396" s="338"/>
      <c r="E396" s="318"/>
    </row>
    <row r="397" spans="1:6" s="317" customFormat="1">
      <c r="A397" s="314"/>
      <c r="B397" s="327"/>
      <c r="C397" s="336"/>
      <c r="E397" s="318"/>
    </row>
    <row r="398" spans="1:6" s="317" customFormat="1">
      <c r="A398" s="314"/>
      <c r="B398" s="327"/>
      <c r="C398" s="336"/>
      <c r="E398" s="318"/>
    </row>
    <row r="399" spans="1:6" s="317" customFormat="1">
      <c r="A399" s="314"/>
      <c r="B399" s="327"/>
      <c r="C399" s="336"/>
      <c r="E399" s="318"/>
    </row>
    <row r="400" spans="1:6" s="317" customFormat="1">
      <c r="A400" s="314"/>
      <c r="B400" s="327"/>
      <c r="C400" s="336"/>
      <c r="E400" s="318"/>
    </row>
    <row r="401" spans="1:5" s="317" customFormat="1">
      <c r="A401" s="314"/>
      <c r="B401" s="327"/>
      <c r="C401" s="336"/>
      <c r="E401" s="318"/>
    </row>
    <row r="402" spans="1:5" s="317" customFormat="1">
      <c r="A402" s="314"/>
      <c r="B402" s="327"/>
      <c r="C402" s="336"/>
      <c r="E402" s="318"/>
    </row>
    <row r="403" spans="1:5" s="317" customFormat="1">
      <c r="A403" s="314"/>
      <c r="B403" s="327"/>
      <c r="C403" s="336"/>
      <c r="E403" s="318"/>
    </row>
    <row r="404" spans="1:5" s="317" customFormat="1">
      <c r="A404" s="314"/>
      <c r="B404" s="327"/>
      <c r="C404" s="336"/>
      <c r="E404" s="318"/>
    </row>
    <row r="405" spans="1:5" s="317" customFormat="1">
      <c r="A405" s="314"/>
      <c r="B405" s="327"/>
      <c r="C405" s="336"/>
      <c r="E405" s="318"/>
    </row>
    <row r="406" spans="1:5" s="317" customFormat="1">
      <c r="A406" s="314"/>
      <c r="B406" s="327"/>
      <c r="C406" s="336"/>
      <c r="E406" s="318"/>
    </row>
    <row r="407" spans="1:5" s="317" customFormat="1">
      <c r="A407" s="314"/>
      <c r="B407" s="327"/>
      <c r="C407" s="336"/>
      <c r="E407" s="318"/>
    </row>
    <row r="408" spans="1:5" s="317" customFormat="1">
      <c r="A408" s="314"/>
      <c r="B408" s="327"/>
      <c r="C408" s="336"/>
      <c r="E408" s="318"/>
    </row>
    <row r="409" spans="1:5" s="317" customFormat="1">
      <c r="A409" s="314"/>
      <c r="B409" s="327"/>
      <c r="C409" s="336"/>
      <c r="E409" s="318"/>
    </row>
    <row r="410" spans="1:5" s="317" customFormat="1">
      <c r="A410" s="314"/>
      <c r="B410" s="327"/>
      <c r="C410" s="336"/>
      <c r="E410" s="318"/>
    </row>
    <row r="411" spans="1:5" s="317" customFormat="1" ht="31.5" customHeight="1">
      <c r="A411" s="314"/>
      <c r="B411" s="327"/>
      <c r="C411" s="336"/>
      <c r="E411" s="318"/>
    </row>
    <row r="412" spans="1:5" s="317" customFormat="1">
      <c r="A412" s="314"/>
      <c r="B412" s="327"/>
      <c r="C412" s="336"/>
      <c r="E412" s="318"/>
    </row>
    <row r="413" spans="1:5" s="317" customFormat="1">
      <c r="A413" s="314"/>
      <c r="B413" s="325"/>
      <c r="C413" s="336"/>
      <c r="E413" s="318"/>
    </row>
    <row r="414" spans="1:5" s="317" customFormat="1" ht="15" hidden="1" customHeight="1">
      <c r="A414" s="314"/>
      <c r="B414" s="327"/>
      <c r="C414" s="336"/>
      <c r="E414" s="318"/>
    </row>
    <row r="415" spans="1:5" s="317" customFormat="1">
      <c r="A415" s="314"/>
      <c r="B415" s="327"/>
      <c r="C415" s="336"/>
      <c r="E415" s="318"/>
    </row>
    <row r="416" spans="1:5" s="317" customFormat="1">
      <c r="A416" s="314"/>
      <c r="B416" s="327"/>
      <c r="C416" s="336"/>
      <c r="E416" s="318"/>
    </row>
    <row r="417" spans="1:5" s="317" customFormat="1">
      <c r="A417" s="314"/>
      <c r="B417" s="327"/>
      <c r="C417" s="336"/>
      <c r="E417" s="318"/>
    </row>
    <row r="418" spans="1:5" s="317" customFormat="1">
      <c r="A418" s="314"/>
      <c r="B418" s="327"/>
      <c r="C418" s="336"/>
      <c r="E418" s="318"/>
    </row>
    <row r="419" spans="1:5" s="317" customFormat="1" ht="31.5" customHeight="1">
      <c r="A419" s="314"/>
      <c r="B419" s="327"/>
      <c r="C419" s="336"/>
      <c r="E419" s="318"/>
    </row>
    <row r="420" spans="1:5" s="317" customFormat="1">
      <c r="A420" s="314"/>
      <c r="B420" s="327"/>
      <c r="C420" s="336"/>
      <c r="E420" s="318"/>
    </row>
    <row r="421" spans="1:5" s="317" customFormat="1">
      <c r="A421" s="314"/>
      <c r="B421" s="327"/>
      <c r="C421" s="336"/>
      <c r="E421" s="318"/>
    </row>
    <row r="422" spans="1:5" s="317" customFormat="1" ht="15" hidden="1" customHeight="1">
      <c r="A422" s="314"/>
      <c r="B422" s="327"/>
      <c r="C422" s="336"/>
      <c r="E422" s="318"/>
    </row>
    <row r="423" spans="1:5" s="317" customFormat="1">
      <c r="A423" s="314"/>
      <c r="B423" s="327"/>
      <c r="C423" s="336"/>
      <c r="E423" s="318"/>
    </row>
    <row r="424" spans="1:5" s="317" customFormat="1">
      <c r="A424" s="314"/>
      <c r="B424" s="327"/>
      <c r="C424" s="336"/>
      <c r="E424" s="318"/>
    </row>
    <row r="425" spans="1:5" s="317" customFormat="1">
      <c r="A425" s="314"/>
      <c r="B425" s="327"/>
      <c r="C425" s="336"/>
      <c r="E425" s="318"/>
    </row>
    <row r="426" spans="1:5" s="317" customFormat="1">
      <c r="A426" s="314"/>
      <c r="B426" s="327"/>
      <c r="C426" s="336"/>
      <c r="E426" s="318"/>
    </row>
    <row r="427" spans="1:5" s="317" customFormat="1" ht="15" hidden="1" customHeight="1">
      <c r="A427" s="314"/>
      <c r="B427" s="327"/>
      <c r="C427" s="336"/>
      <c r="E427" s="318"/>
    </row>
    <row r="428" spans="1:5" s="317" customFormat="1">
      <c r="A428" s="314"/>
      <c r="B428" s="327"/>
      <c r="C428" s="336"/>
      <c r="E428" s="318"/>
    </row>
    <row r="429" spans="1:5" s="317" customFormat="1">
      <c r="A429" s="314"/>
      <c r="B429" s="327"/>
      <c r="C429" s="336"/>
      <c r="E429" s="318"/>
    </row>
    <row r="430" spans="1:5" s="317" customFormat="1">
      <c r="A430" s="314"/>
      <c r="B430" s="327"/>
      <c r="C430" s="336"/>
      <c r="E430" s="318"/>
    </row>
    <row r="431" spans="1:5" s="317" customFormat="1">
      <c r="A431" s="314"/>
      <c r="B431" s="327"/>
      <c r="C431" s="336"/>
      <c r="E431" s="318"/>
    </row>
    <row r="432" spans="1:5" s="317" customFormat="1">
      <c r="A432" s="314"/>
      <c r="B432" s="327"/>
      <c r="C432" s="336"/>
      <c r="E432" s="318"/>
    </row>
    <row r="433" spans="1:5" s="317" customFormat="1">
      <c r="A433" s="314"/>
      <c r="B433" s="327"/>
      <c r="C433" s="336"/>
      <c r="E433" s="318"/>
    </row>
    <row r="434" spans="1:5" s="317" customFormat="1" ht="15" hidden="1" customHeight="1">
      <c r="A434" s="314"/>
      <c r="B434" s="327"/>
      <c r="C434" s="336"/>
      <c r="E434" s="318"/>
    </row>
    <row r="435" spans="1:5" s="317" customFormat="1">
      <c r="A435" s="314"/>
      <c r="B435" s="327"/>
      <c r="C435" s="336"/>
      <c r="E435" s="318"/>
    </row>
    <row r="436" spans="1:5" s="317" customFormat="1">
      <c r="A436" s="314"/>
      <c r="B436" s="327"/>
      <c r="C436" s="336"/>
      <c r="E436" s="318"/>
    </row>
    <row r="437" spans="1:5" s="317" customFormat="1">
      <c r="A437" s="314"/>
      <c r="B437" s="327"/>
      <c r="C437" s="336"/>
      <c r="E437" s="318"/>
    </row>
    <row r="438" spans="1:5" s="317" customFormat="1">
      <c r="A438" s="314"/>
      <c r="B438" s="327"/>
      <c r="C438" s="336"/>
      <c r="E438" s="318"/>
    </row>
    <row r="439" spans="1:5" s="317" customFormat="1" ht="15" hidden="1" customHeight="1">
      <c r="A439" s="314"/>
      <c r="B439" s="327"/>
      <c r="C439" s="336"/>
      <c r="E439" s="318"/>
    </row>
    <row r="440" spans="1:5" s="317" customFormat="1">
      <c r="A440" s="314"/>
      <c r="B440" s="340"/>
      <c r="C440" s="336"/>
      <c r="E440" s="318"/>
    </row>
    <row r="441" spans="1:5" s="317" customFormat="1">
      <c r="A441" s="314"/>
      <c r="B441" s="327"/>
      <c r="C441" s="336"/>
      <c r="E441" s="318"/>
    </row>
    <row r="442" spans="1:5" s="317" customFormat="1">
      <c r="A442" s="314"/>
      <c r="B442" s="327"/>
      <c r="C442" s="336"/>
      <c r="E442" s="318"/>
    </row>
    <row r="443" spans="1:5" s="317" customFormat="1">
      <c r="A443" s="314"/>
      <c r="B443" s="327"/>
      <c r="C443" s="336"/>
      <c r="E443" s="318"/>
    </row>
    <row r="444" spans="1:5" s="317" customFormat="1">
      <c r="A444" s="314"/>
      <c r="B444" s="327"/>
      <c r="C444" s="336"/>
      <c r="E444" s="318"/>
    </row>
    <row r="445" spans="1:5" s="317" customFormat="1">
      <c r="A445" s="314"/>
      <c r="B445" s="327"/>
      <c r="C445" s="336"/>
      <c r="E445" s="318"/>
    </row>
    <row r="446" spans="1:5" s="317" customFormat="1">
      <c r="A446" s="314"/>
      <c r="B446" s="327"/>
      <c r="C446" s="336"/>
      <c r="E446" s="318"/>
    </row>
    <row r="447" spans="1:5" s="317" customFormat="1">
      <c r="A447" s="314"/>
      <c r="B447" s="327"/>
      <c r="C447" s="336"/>
      <c r="E447" s="318"/>
    </row>
    <row r="448" spans="1:5" s="317" customFormat="1">
      <c r="A448" s="314"/>
      <c r="B448" s="327"/>
      <c r="C448" s="336"/>
      <c r="E448" s="318"/>
    </row>
    <row r="449" spans="1:5" s="317" customFormat="1">
      <c r="A449" s="314"/>
      <c r="B449" s="327"/>
      <c r="C449" s="336"/>
      <c r="E449" s="318"/>
    </row>
    <row r="450" spans="1:5" s="317" customFormat="1">
      <c r="A450" s="314"/>
      <c r="B450" s="327"/>
      <c r="C450" s="336"/>
      <c r="E450" s="318"/>
    </row>
    <row r="451" spans="1:5" s="317" customFormat="1">
      <c r="A451" s="314"/>
      <c r="B451" s="327"/>
      <c r="C451" s="336"/>
      <c r="E451" s="318"/>
    </row>
    <row r="452" spans="1:5" s="317" customFormat="1" ht="15" hidden="1" customHeight="1">
      <c r="A452" s="314"/>
      <c r="B452" s="327"/>
      <c r="C452" s="336"/>
      <c r="E452" s="318"/>
    </row>
    <row r="453" spans="1:5" s="317" customFormat="1" ht="15" hidden="1" customHeight="1">
      <c r="A453" s="314"/>
      <c r="B453" s="327"/>
      <c r="C453" s="336"/>
      <c r="E453" s="318"/>
    </row>
    <row r="454" spans="1:5" s="317" customFormat="1">
      <c r="A454" s="314"/>
      <c r="B454" s="327"/>
      <c r="C454" s="336"/>
      <c r="E454" s="318"/>
    </row>
    <row r="455" spans="1:5" s="317" customFormat="1">
      <c r="A455" s="314"/>
      <c r="B455" s="327"/>
      <c r="C455" s="336"/>
      <c r="E455" s="318"/>
    </row>
    <row r="456" spans="1:5" s="317" customFormat="1">
      <c r="A456" s="314"/>
      <c r="B456" s="327"/>
      <c r="C456" s="336"/>
      <c r="E456" s="318"/>
    </row>
    <row r="457" spans="1:5" s="317" customFormat="1" ht="15" hidden="1" customHeight="1">
      <c r="A457" s="314"/>
      <c r="B457" s="327"/>
      <c r="C457" s="336"/>
      <c r="E457" s="318"/>
    </row>
    <row r="458" spans="1:5" s="317" customFormat="1">
      <c r="A458" s="314"/>
      <c r="B458" s="327"/>
      <c r="C458" s="336"/>
      <c r="E458" s="318"/>
    </row>
    <row r="459" spans="1:5" s="317" customFormat="1">
      <c r="A459" s="314"/>
      <c r="B459" s="327"/>
      <c r="C459" s="336"/>
      <c r="E459" s="318"/>
    </row>
    <row r="460" spans="1:5" s="317" customFormat="1">
      <c r="A460" s="314"/>
      <c r="B460" s="327"/>
      <c r="C460" s="336"/>
      <c r="E460" s="318"/>
    </row>
    <row r="461" spans="1:5" s="317" customFormat="1" ht="15" hidden="1" customHeight="1">
      <c r="A461" s="314"/>
      <c r="B461" s="327"/>
      <c r="C461" s="336"/>
      <c r="E461" s="318"/>
    </row>
    <row r="462" spans="1:5" s="317" customFormat="1">
      <c r="A462" s="314"/>
      <c r="B462" s="327"/>
      <c r="C462" s="336"/>
      <c r="E462" s="318"/>
    </row>
    <row r="463" spans="1:5" s="317" customFormat="1">
      <c r="A463" s="314"/>
      <c r="B463" s="327"/>
      <c r="C463" s="336"/>
      <c r="E463" s="318"/>
    </row>
    <row r="464" spans="1:5" s="317" customFormat="1">
      <c r="A464" s="314"/>
      <c r="B464" s="327"/>
      <c r="C464" s="336"/>
      <c r="E464" s="318"/>
    </row>
    <row r="465" spans="1:5" s="317" customFormat="1" ht="15" hidden="1" customHeight="1">
      <c r="A465" s="314"/>
      <c r="B465" s="327"/>
      <c r="C465" s="336"/>
      <c r="E465" s="318"/>
    </row>
    <row r="466" spans="1:5" s="317" customFormat="1">
      <c r="A466" s="314"/>
      <c r="B466" s="327"/>
      <c r="C466" s="336"/>
      <c r="E466" s="318"/>
    </row>
    <row r="467" spans="1:5" s="317" customFormat="1">
      <c r="A467" s="314"/>
      <c r="B467" s="341"/>
      <c r="C467" s="334"/>
      <c r="E467" s="318"/>
    </row>
    <row r="468" spans="1:5" s="317" customFormat="1">
      <c r="A468" s="314"/>
      <c r="B468" s="325"/>
      <c r="C468" s="336"/>
      <c r="E468" s="318"/>
    </row>
    <row r="469" spans="1:5" s="317" customFormat="1">
      <c r="A469" s="314"/>
      <c r="B469" s="327"/>
      <c r="C469" s="336"/>
      <c r="E469" s="318"/>
    </row>
    <row r="470" spans="1:5" s="317" customFormat="1" ht="15" hidden="1" customHeight="1">
      <c r="A470" s="314"/>
      <c r="B470" s="327"/>
      <c r="C470" s="336"/>
      <c r="E470" s="318"/>
    </row>
    <row r="471" spans="1:5" s="317" customFormat="1">
      <c r="A471" s="314"/>
      <c r="B471" s="327"/>
      <c r="C471" s="336"/>
      <c r="E471" s="318"/>
    </row>
    <row r="472" spans="1:5" s="317" customFormat="1">
      <c r="A472" s="314"/>
      <c r="B472" s="327"/>
      <c r="C472" s="336"/>
      <c r="E472" s="318"/>
    </row>
    <row r="473" spans="1:5" s="317" customFormat="1">
      <c r="A473" s="314"/>
      <c r="B473" s="327"/>
      <c r="C473" s="336"/>
      <c r="E473" s="318"/>
    </row>
    <row r="474" spans="1:5" s="317" customFormat="1">
      <c r="A474" s="314"/>
      <c r="B474" s="327"/>
      <c r="C474" s="336"/>
      <c r="E474" s="318"/>
    </row>
    <row r="475" spans="1:5" s="317" customFormat="1" ht="15" hidden="1" customHeight="1">
      <c r="A475" s="314"/>
      <c r="B475" s="327"/>
      <c r="C475" s="336"/>
      <c r="E475" s="318"/>
    </row>
    <row r="476" spans="1:5" s="317" customFormat="1" ht="15" hidden="1" customHeight="1">
      <c r="A476" s="314"/>
      <c r="B476" s="327"/>
      <c r="C476" s="336"/>
      <c r="E476" s="318"/>
    </row>
    <row r="477" spans="1:5" s="317" customFormat="1">
      <c r="A477" s="314"/>
      <c r="B477" s="327"/>
      <c r="C477" s="336"/>
      <c r="E477" s="318"/>
    </row>
    <row r="478" spans="1:5" s="317" customFormat="1">
      <c r="A478" s="314"/>
      <c r="B478" s="327"/>
      <c r="C478" s="336"/>
      <c r="E478" s="318"/>
    </row>
    <row r="479" spans="1:5" s="317" customFormat="1">
      <c r="A479" s="314"/>
      <c r="B479" s="327"/>
      <c r="C479" s="336"/>
      <c r="E479" s="318"/>
    </row>
    <row r="480" spans="1:5" s="317" customFormat="1">
      <c r="A480" s="314"/>
      <c r="B480" s="327"/>
      <c r="C480" s="336"/>
      <c r="E480" s="318"/>
    </row>
    <row r="481" spans="1:5" s="317" customFormat="1">
      <c r="A481" s="314"/>
      <c r="B481" s="327"/>
      <c r="C481" s="336"/>
      <c r="E481" s="318"/>
    </row>
    <row r="482" spans="1:5" s="317" customFormat="1" ht="15" hidden="1" customHeight="1">
      <c r="A482" s="314"/>
      <c r="B482" s="327"/>
      <c r="C482" s="336"/>
      <c r="E482" s="318"/>
    </row>
    <row r="483" spans="1:5" s="317" customFormat="1">
      <c r="A483" s="314"/>
      <c r="B483" s="327"/>
      <c r="C483" s="336"/>
      <c r="E483" s="318"/>
    </row>
    <row r="484" spans="1:5" s="317" customFormat="1">
      <c r="A484" s="314"/>
      <c r="B484" s="325"/>
      <c r="C484" s="336"/>
      <c r="E484" s="318"/>
    </row>
    <row r="485" spans="1:5" s="317" customFormat="1">
      <c r="A485" s="314"/>
      <c r="B485" s="327"/>
      <c r="C485" s="336"/>
      <c r="E485" s="318"/>
    </row>
    <row r="486" spans="1:5" s="317" customFormat="1">
      <c r="A486" s="314"/>
      <c r="B486" s="327"/>
      <c r="C486" s="336"/>
      <c r="E486" s="318"/>
    </row>
    <row r="487" spans="1:5" s="317" customFormat="1">
      <c r="A487" s="314"/>
      <c r="B487" s="327"/>
      <c r="C487" s="336"/>
      <c r="E487" s="318"/>
    </row>
    <row r="488" spans="1:5" s="317" customFormat="1">
      <c r="A488" s="314"/>
      <c r="B488" s="327"/>
      <c r="C488" s="336"/>
      <c r="E488" s="318"/>
    </row>
    <row r="489" spans="1:5" s="317" customFormat="1">
      <c r="A489" s="314"/>
      <c r="B489" s="325"/>
      <c r="C489" s="336"/>
      <c r="E489" s="318"/>
    </row>
    <row r="490" spans="1:5" s="317" customFormat="1">
      <c r="A490" s="314"/>
      <c r="B490" s="327"/>
      <c r="C490" s="336"/>
      <c r="E490" s="318"/>
    </row>
    <row r="491" spans="1:5" s="317" customFormat="1" ht="46.5" customHeight="1">
      <c r="A491" s="314"/>
      <c r="B491" s="327"/>
      <c r="C491" s="336"/>
      <c r="E491" s="318"/>
    </row>
    <row r="492" spans="1:5" s="317" customFormat="1" ht="15" hidden="1" customHeight="1">
      <c r="A492" s="314"/>
      <c r="B492" s="327"/>
      <c r="C492" s="336"/>
      <c r="E492" s="318"/>
    </row>
    <row r="493" spans="1:5" s="317" customFormat="1">
      <c r="A493" s="314"/>
      <c r="B493" s="327"/>
      <c r="C493" s="336"/>
      <c r="E493" s="318"/>
    </row>
    <row r="494" spans="1:5" s="317" customFormat="1">
      <c r="A494" s="314"/>
      <c r="B494" s="327"/>
      <c r="C494" s="336"/>
      <c r="E494" s="318"/>
    </row>
    <row r="495" spans="1:5" s="317" customFormat="1">
      <c r="A495" s="314"/>
      <c r="B495" s="327"/>
      <c r="C495" s="336"/>
      <c r="E495" s="318"/>
    </row>
    <row r="496" spans="1:5" s="317" customFormat="1">
      <c r="A496" s="314"/>
      <c r="B496" s="327"/>
      <c r="C496" s="336"/>
      <c r="E496" s="318"/>
    </row>
    <row r="497" spans="1:5" s="317" customFormat="1">
      <c r="A497" s="314"/>
      <c r="B497" s="327"/>
      <c r="C497" s="336"/>
      <c r="E497" s="318"/>
    </row>
    <row r="498" spans="1:5" s="317" customFormat="1">
      <c r="A498" s="314"/>
      <c r="B498" s="327"/>
      <c r="C498" s="336"/>
      <c r="E498" s="318"/>
    </row>
    <row r="499" spans="1:5" s="317" customFormat="1">
      <c r="A499" s="314"/>
      <c r="B499" s="327"/>
      <c r="C499" s="336"/>
      <c r="E499" s="318"/>
    </row>
    <row r="500" spans="1:5" s="317" customFormat="1">
      <c r="A500" s="314"/>
      <c r="B500" s="327"/>
      <c r="C500" s="336"/>
      <c r="E500" s="318"/>
    </row>
    <row r="501" spans="1:5" s="317" customFormat="1">
      <c r="A501" s="314"/>
      <c r="B501" s="327"/>
      <c r="C501" s="336"/>
      <c r="E501" s="318"/>
    </row>
    <row r="502" spans="1:5" s="317" customFormat="1">
      <c r="A502" s="314"/>
      <c r="B502" s="327"/>
      <c r="C502" s="331"/>
      <c r="E502" s="318"/>
    </row>
    <row r="503" spans="1:5" s="317" customFormat="1">
      <c r="A503" s="314"/>
      <c r="B503" s="327"/>
      <c r="C503" s="336"/>
      <c r="E503" s="318"/>
    </row>
    <row r="504" spans="1:5" s="317" customFormat="1">
      <c r="A504" s="314"/>
      <c r="B504" s="327"/>
      <c r="C504" s="336"/>
      <c r="E504" s="318"/>
    </row>
    <row r="505" spans="1:5" s="317" customFormat="1">
      <c r="A505" s="314"/>
      <c r="B505" s="327"/>
      <c r="C505" s="336"/>
      <c r="E505" s="318"/>
    </row>
    <row r="506" spans="1:5" s="317" customFormat="1">
      <c r="A506" s="314"/>
      <c r="B506" s="327"/>
      <c r="C506" s="336"/>
      <c r="E506" s="318"/>
    </row>
    <row r="507" spans="1:5" s="317" customFormat="1">
      <c r="A507" s="314"/>
      <c r="B507" s="327"/>
      <c r="C507" s="336"/>
      <c r="E507" s="318"/>
    </row>
    <row r="508" spans="1:5" s="317" customFormat="1">
      <c r="A508" s="314"/>
      <c r="B508" s="325"/>
      <c r="C508" s="336"/>
      <c r="E508" s="318"/>
    </row>
    <row r="509" spans="1:5" s="317" customFormat="1">
      <c r="A509" s="314"/>
      <c r="B509" s="327"/>
      <c r="C509" s="336"/>
      <c r="E509" s="318"/>
    </row>
    <row r="510" spans="1:5" s="317" customFormat="1">
      <c r="A510" s="314"/>
      <c r="B510" s="327"/>
      <c r="C510" s="336"/>
      <c r="E510" s="318"/>
    </row>
    <row r="511" spans="1:5" s="317" customFormat="1">
      <c r="A511" s="314"/>
      <c r="B511" s="327"/>
      <c r="C511" s="336"/>
      <c r="E511" s="318"/>
    </row>
    <row r="512" spans="1:5" s="317" customFormat="1">
      <c r="A512" s="314"/>
      <c r="B512" s="327"/>
      <c r="C512" s="336"/>
      <c r="E512" s="318"/>
    </row>
    <row r="513" spans="1:5" s="317" customFormat="1">
      <c r="A513" s="314"/>
      <c r="B513" s="327"/>
      <c r="C513" s="336"/>
      <c r="E513" s="318"/>
    </row>
    <row r="514" spans="1:5" s="317" customFormat="1">
      <c r="A514" s="314"/>
      <c r="B514" s="327"/>
      <c r="C514" s="336"/>
      <c r="E514" s="318"/>
    </row>
    <row r="515" spans="1:5" s="317" customFormat="1">
      <c r="A515" s="314"/>
      <c r="B515" s="327"/>
      <c r="C515" s="336"/>
      <c r="E515" s="318"/>
    </row>
    <row r="516" spans="1:5" s="317" customFormat="1">
      <c r="A516" s="314"/>
      <c r="B516" s="337"/>
      <c r="C516" s="338"/>
      <c r="E516" s="318"/>
    </row>
    <row r="517" spans="1:5" s="317" customFormat="1">
      <c r="A517" s="314"/>
      <c r="B517" s="325"/>
      <c r="C517" s="336"/>
      <c r="E517" s="318"/>
    </row>
    <row r="518" spans="1:5" s="317" customFormat="1">
      <c r="A518" s="314"/>
      <c r="B518" s="327"/>
      <c r="C518" s="336"/>
      <c r="E518" s="318"/>
    </row>
    <row r="519" spans="1:5" s="317" customFormat="1">
      <c r="A519" s="314"/>
      <c r="B519" s="327"/>
      <c r="C519" s="336"/>
      <c r="E519" s="318"/>
    </row>
    <row r="520" spans="1:5" s="317" customFormat="1">
      <c r="A520" s="314"/>
      <c r="B520" s="327"/>
      <c r="C520" s="336"/>
      <c r="E520" s="318"/>
    </row>
    <row r="521" spans="1:5" s="317" customFormat="1">
      <c r="A521" s="314"/>
      <c r="B521" s="327"/>
      <c r="C521" s="336"/>
      <c r="E521" s="318"/>
    </row>
    <row r="522" spans="1:5" s="317" customFormat="1">
      <c r="A522" s="314"/>
      <c r="B522" s="327"/>
      <c r="C522" s="336"/>
      <c r="E522" s="318"/>
    </row>
    <row r="523" spans="1:5" s="317" customFormat="1">
      <c r="A523" s="314"/>
      <c r="B523" s="327"/>
      <c r="C523" s="336"/>
      <c r="E523" s="318"/>
    </row>
    <row r="524" spans="1:5" s="317" customFormat="1">
      <c r="A524" s="314"/>
      <c r="B524" s="327"/>
      <c r="C524" s="336"/>
      <c r="E524" s="318"/>
    </row>
    <row r="525" spans="1:5" s="317" customFormat="1">
      <c r="A525" s="314"/>
      <c r="B525" s="327"/>
      <c r="C525" s="336"/>
      <c r="E525" s="318"/>
    </row>
    <row r="526" spans="1:5" s="317" customFormat="1">
      <c r="A526" s="314"/>
      <c r="B526" s="327"/>
      <c r="C526" s="336"/>
      <c r="E526" s="318"/>
    </row>
    <row r="527" spans="1:5" s="317" customFormat="1">
      <c r="A527" s="314"/>
      <c r="B527" s="327"/>
      <c r="C527" s="336"/>
      <c r="E527" s="318"/>
    </row>
    <row r="528" spans="1:5" s="317" customFormat="1">
      <c r="A528" s="314"/>
      <c r="B528" s="327"/>
      <c r="C528" s="336"/>
      <c r="E528" s="318"/>
    </row>
    <row r="529" spans="1:5" s="317" customFormat="1">
      <c r="A529" s="314"/>
      <c r="B529" s="325"/>
      <c r="C529" s="336"/>
      <c r="E529" s="318"/>
    </row>
    <row r="530" spans="1:5" s="317" customFormat="1">
      <c r="A530" s="314"/>
      <c r="B530" s="327"/>
      <c r="C530" s="336"/>
      <c r="E530" s="318"/>
    </row>
    <row r="531" spans="1:5" s="317" customFormat="1">
      <c r="A531" s="314"/>
      <c r="B531" s="327"/>
      <c r="C531" s="336"/>
      <c r="E531" s="318"/>
    </row>
    <row r="532" spans="1:5" s="317" customFormat="1">
      <c r="A532" s="314"/>
      <c r="B532" s="327"/>
      <c r="C532" s="336"/>
      <c r="E532" s="318"/>
    </row>
    <row r="533" spans="1:5" s="317" customFormat="1" ht="15" hidden="1" customHeight="1">
      <c r="A533" s="314"/>
      <c r="B533" s="327"/>
      <c r="C533" s="336"/>
      <c r="E533" s="318"/>
    </row>
    <row r="534" spans="1:5" s="317" customFormat="1">
      <c r="A534" s="314"/>
      <c r="B534" s="327"/>
      <c r="C534" s="336"/>
      <c r="E534" s="318"/>
    </row>
    <row r="535" spans="1:5" s="317" customFormat="1">
      <c r="A535" s="314"/>
      <c r="B535" s="327"/>
      <c r="C535" s="336"/>
      <c r="E535" s="318"/>
    </row>
    <row r="536" spans="1:5" s="317" customFormat="1">
      <c r="A536" s="314"/>
      <c r="B536" s="327"/>
      <c r="C536" s="336"/>
      <c r="E536" s="318"/>
    </row>
    <row r="537" spans="1:5" s="317" customFormat="1" ht="15" hidden="1" customHeight="1">
      <c r="A537" s="314"/>
      <c r="B537" s="327"/>
      <c r="C537" s="336"/>
      <c r="E537" s="318"/>
    </row>
    <row r="538" spans="1:5" s="317" customFormat="1" ht="15" hidden="1" customHeight="1">
      <c r="A538" s="314"/>
      <c r="B538" s="327"/>
      <c r="C538" s="336"/>
      <c r="E538" s="318"/>
    </row>
    <row r="539" spans="1:5" s="317" customFormat="1">
      <c r="A539" s="314"/>
      <c r="B539" s="327"/>
      <c r="C539" s="336"/>
      <c r="E539" s="318"/>
    </row>
    <row r="540" spans="1:5" s="317" customFormat="1">
      <c r="A540" s="314"/>
      <c r="B540" s="327"/>
      <c r="C540" s="336"/>
      <c r="E540" s="318"/>
    </row>
    <row r="541" spans="1:5" s="317" customFormat="1">
      <c r="A541" s="314"/>
      <c r="B541" s="327"/>
      <c r="C541" s="336"/>
      <c r="E541" s="318"/>
    </row>
    <row r="542" spans="1:5" s="317" customFormat="1">
      <c r="A542" s="314"/>
      <c r="B542" s="327"/>
      <c r="C542" s="336"/>
      <c r="E542" s="318"/>
    </row>
    <row r="543" spans="1:5" s="317" customFormat="1">
      <c r="A543" s="314"/>
      <c r="B543" s="327"/>
      <c r="C543" s="336"/>
      <c r="E543" s="318"/>
    </row>
    <row r="544" spans="1:5" s="317" customFormat="1">
      <c r="A544" s="314"/>
      <c r="B544" s="327"/>
      <c r="C544" s="336"/>
      <c r="E544" s="318"/>
    </row>
    <row r="545" spans="1:5" s="317" customFormat="1">
      <c r="A545" s="314"/>
      <c r="B545" s="327"/>
      <c r="C545" s="336"/>
      <c r="E545" s="318"/>
    </row>
    <row r="546" spans="1:5" s="317" customFormat="1">
      <c r="A546" s="314"/>
      <c r="B546" s="325"/>
      <c r="C546" s="336"/>
      <c r="E546" s="318"/>
    </row>
    <row r="547" spans="1:5" s="317" customFormat="1">
      <c r="A547" s="314"/>
      <c r="B547" s="337"/>
      <c r="C547" s="338"/>
      <c r="E547" s="318"/>
    </row>
    <row r="548" spans="1:5" s="317" customFormat="1">
      <c r="A548" s="314"/>
      <c r="B548" s="327"/>
      <c r="C548" s="336"/>
      <c r="E548" s="318"/>
    </row>
    <row r="549" spans="1:5" s="317" customFormat="1">
      <c r="A549" s="314"/>
      <c r="B549" s="337"/>
      <c r="C549" s="338"/>
      <c r="E549" s="318"/>
    </row>
    <row r="550" spans="1:5" s="317" customFormat="1">
      <c r="A550" s="314"/>
      <c r="B550" s="327"/>
      <c r="C550" s="336"/>
      <c r="E550" s="318"/>
    </row>
    <row r="551" spans="1:5" s="317" customFormat="1" ht="15" hidden="1" customHeight="1">
      <c r="A551" s="314"/>
      <c r="B551" s="337"/>
      <c r="C551" s="338"/>
      <c r="E551" s="318"/>
    </row>
    <row r="552" spans="1:5" s="317" customFormat="1" ht="15" hidden="1" customHeight="1">
      <c r="A552" s="314"/>
      <c r="B552" s="327"/>
      <c r="C552" s="336"/>
      <c r="E552" s="318"/>
    </row>
    <row r="553" spans="1:5" s="317" customFormat="1" ht="15" hidden="1" customHeight="1">
      <c r="A553" s="314"/>
      <c r="B553" s="337"/>
      <c r="C553" s="338"/>
      <c r="E553" s="318"/>
    </row>
    <row r="554" spans="1:5" s="317" customFormat="1">
      <c r="A554" s="314"/>
      <c r="B554" s="327"/>
      <c r="C554" s="336"/>
      <c r="E554" s="318"/>
    </row>
    <row r="555" spans="1:5" s="317" customFormat="1">
      <c r="A555" s="314"/>
      <c r="B555" s="327"/>
      <c r="C555" s="336"/>
      <c r="E555" s="318"/>
    </row>
    <row r="556" spans="1:5" s="317" customFormat="1">
      <c r="A556" s="314"/>
      <c r="B556" s="327"/>
      <c r="C556" s="336"/>
      <c r="E556" s="318"/>
    </row>
    <row r="557" spans="1:5" s="317" customFormat="1" ht="15" hidden="1" customHeight="1">
      <c r="A557" s="314"/>
      <c r="B557" s="327"/>
      <c r="C557" s="336"/>
      <c r="E557" s="318"/>
    </row>
    <row r="558" spans="1:5" s="317" customFormat="1">
      <c r="A558" s="314"/>
      <c r="B558" s="327"/>
      <c r="C558" s="336"/>
      <c r="E558" s="318"/>
    </row>
    <row r="559" spans="1:5" s="317" customFormat="1">
      <c r="A559" s="314"/>
      <c r="B559" s="327"/>
      <c r="C559" s="328"/>
      <c r="E559" s="318"/>
    </row>
    <row r="560" spans="1:5" s="317" customFormat="1">
      <c r="A560" s="342"/>
      <c r="B560" s="319"/>
      <c r="C560" s="320"/>
      <c r="E560" s="318"/>
    </row>
    <row r="561" spans="1:5" s="317" customFormat="1">
      <c r="A561" s="343"/>
      <c r="B561" s="337"/>
      <c r="C561" s="344"/>
      <c r="E561" s="318"/>
    </row>
    <row r="562" spans="1:5" s="317" customFormat="1">
      <c r="A562" s="343"/>
      <c r="B562" s="327"/>
      <c r="C562" s="328"/>
      <c r="E562" s="318"/>
    </row>
    <row r="563" spans="1:5" s="317" customFormat="1">
      <c r="A563" s="343"/>
      <c r="B563" s="325"/>
      <c r="C563" s="328"/>
      <c r="E563" s="318"/>
    </row>
    <row r="564" spans="1:5" s="317" customFormat="1">
      <c r="A564" s="343"/>
      <c r="B564" s="337"/>
      <c r="C564" s="344"/>
      <c r="E564" s="318"/>
    </row>
    <row r="565" spans="1:5" s="317" customFormat="1" ht="15" hidden="1" customHeight="1">
      <c r="A565" s="343"/>
      <c r="B565" s="327"/>
      <c r="C565" s="328"/>
      <c r="E565" s="318"/>
    </row>
    <row r="566" spans="1:5" s="317" customFormat="1" ht="15" hidden="1" customHeight="1">
      <c r="A566" s="343"/>
      <c r="B566" s="327"/>
      <c r="C566" s="328"/>
      <c r="E566" s="318"/>
    </row>
    <row r="567" spans="1:5" s="317" customFormat="1" ht="15" hidden="1" customHeight="1">
      <c r="A567" s="343"/>
      <c r="B567" s="327"/>
      <c r="C567" s="328"/>
      <c r="E567" s="318"/>
    </row>
    <row r="568" spans="1:5" s="317" customFormat="1">
      <c r="A568" s="343"/>
      <c r="B568" s="337"/>
      <c r="C568" s="344"/>
      <c r="E568" s="318"/>
    </row>
    <row r="569" spans="1:5" s="317" customFormat="1">
      <c r="A569" s="343"/>
      <c r="B569" s="327"/>
      <c r="C569" s="328"/>
      <c r="E569" s="318"/>
    </row>
    <row r="570" spans="1:5" s="317" customFormat="1">
      <c r="A570" s="343"/>
      <c r="B570" s="327"/>
      <c r="C570" s="328"/>
      <c r="E570" s="318"/>
    </row>
    <row r="571" spans="1:5" s="317" customFormat="1" ht="15" hidden="1" customHeight="1">
      <c r="A571" s="343"/>
      <c r="B571" s="337"/>
      <c r="C571" s="344"/>
      <c r="E571" s="318"/>
    </row>
    <row r="572" spans="1:5" s="317" customFormat="1" ht="15" hidden="1" customHeight="1">
      <c r="A572" s="343"/>
      <c r="B572" s="327"/>
      <c r="C572" s="328"/>
      <c r="E572" s="318"/>
    </row>
    <row r="573" spans="1:5" s="317" customFormat="1" ht="15" hidden="1" customHeight="1">
      <c r="A573" s="343"/>
      <c r="B573" s="337"/>
      <c r="C573" s="344"/>
      <c r="E573" s="318"/>
    </row>
    <row r="574" spans="1:5" s="317" customFormat="1">
      <c r="A574" s="343"/>
      <c r="B574" s="327"/>
      <c r="C574" s="328"/>
      <c r="E574" s="318"/>
    </row>
    <row r="575" spans="1:5" s="317" customFormat="1">
      <c r="A575" s="314"/>
      <c r="B575" s="339"/>
      <c r="C575" s="336"/>
      <c r="E575" s="318"/>
    </row>
    <row r="576" spans="1:5" s="317" customFormat="1">
      <c r="A576" s="314"/>
      <c r="B576" s="325"/>
      <c r="C576" s="344"/>
      <c r="E576" s="318"/>
    </row>
    <row r="577" spans="1:5" s="317" customFormat="1" ht="44.25" customHeight="1">
      <c r="A577" s="314"/>
      <c r="B577" s="337"/>
      <c r="C577" s="344"/>
      <c r="E577" s="318"/>
    </row>
    <row r="578" spans="1:5" s="317" customFormat="1" ht="18" customHeight="1">
      <c r="A578" s="314"/>
      <c r="B578" s="327"/>
      <c r="C578" s="328"/>
      <c r="E578" s="318"/>
    </row>
    <row r="579" spans="1:5" s="317" customFormat="1">
      <c r="A579" s="314"/>
      <c r="B579" s="327"/>
      <c r="C579" s="328"/>
      <c r="E579" s="318"/>
    </row>
    <row r="580" spans="1:5" s="317" customFormat="1" ht="15" hidden="1" customHeight="1">
      <c r="A580" s="314"/>
      <c r="B580" s="327"/>
      <c r="C580" s="328"/>
      <c r="E580" s="318"/>
    </row>
    <row r="581" spans="1:5" s="317" customFormat="1">
      <c r="A581" s="314"/>
      <c r="B581" s="327"/>
      <c r="C581" s="328"/>
      <c r="E581" s="318"/>
    </row>
    <row r="582" spans="1:5" s="317" customFormat="1">
      <c r="A582" s="314"/>
      <c r="B582" s="327"/>
      <c r="C582" s="328"/>
      <c r="E582" s="318"/>
    </row>
    <row r="583" spans="1:5" s="317" customFormat="1">
      <c r="A583" s="314"/>
      <c r="B583" s="327"/>
      <c r="C583" s="328"/>
      <c r="E583" s="318"/>
    </row>
    <row r="584" spans="1:5" s="317" customFormat="1">
      <c r="A584" s="314"/>
      <c r="B584" s="327"/>
      <c r="C584" s="328"/>
      <c r="E584" s="318"/>
    </row>
    <row r="585" spans="1:5" s="317" customFormat="1">
      <c r="A585" s="314"/>
      <c r="B585" s="327"/>
      <c r="C585" s="328"/>
      <c r="E585" s="318"/>
    </row>
    <row r="586" spans="1:5" s="317" customFormat="1">
      <c r="A586" s="314"/>
      <c r="B586" s="327"/>
      <c r="C586" s="328"/>
      <c r="E586" s="318"/>
    </row>
    <row r="587" spans="1:5" s="317" customFormat="1">
      <c r="A587" s="314"/>
      <c r="B587" s="327"/>
      <c r="C587" s="328"/>
      <c r="E587" s="318"/>
    </row>
    <row r="588" spans="1:5" s="317" customFormat="1">
      <c r="A588" s="314"/>
      <c r="B588" s="327"/>
      <c r="C588" s="328"/>
      <c r="E588" s="318"/>
    </row>
    <row r="589" spans="1:5" s="317" customFormat="1">
      <c r="A589" s="314"/>
      <c r="B589" s="327"/>
      <c r="C589" s="328"/>
      <c r="E589" s="318"/>
    </row>
    <row r="590" spans="1:5" s="317" customFormat="1" ht="15" hidden="1" customHeight="1">
      <c r="A590" s="314"/>
      <c r="B590" s="327"/>
      <c r="C590" s="328"/>
      <c r="E590" s="318"/>
    </row>
    <row r="591" spans="1:5" s="317" customFormat="1">
      <c r="A591" s="314"/>
      <c r="B591" s="337"/>
      <c r="C591" s="344"/>
      <c r="E591" s="318"/>
    </row>
    <row r="592" spans="1:5" s="317" customFormat="1">
      <c r="A592" s="314"/>
      <c r="B592" s="327"/>
      <c r="C592" s="328"/>
      <c r="E592" s="318"/>
    </row>
    <row r="593" spans="1:5" s="317" customFormat="1">
      <c r="A593" s="314"/>
      <c r="B593" s="327"/>
      <c r="C593" s="328"/>
      <c r="E593" s="318"/>
    </row>
    <row r="594" spans="1:5" s="317" customFormat="1">
      <c r="A594" s="314"/>
      <c r="B594" s="327"/>
      <c r="C594" s="328"/>
      <c r="E594" s="318"/>
    </row>
    <row r="595" spans="1:5" s="317" customFormat="1">
      <c r="A595" s="314"/>
      <c r="B595" s="327"/>
      <c r="C595" s="328"/>
      <c r="E595" s="318"/>
    </row>
    <row r="596" spans="1:5" s="317" customFormat="1">
      <c r="A596" s="314"/>
      <c r="B596" s="327"/>
      <c r="C596" s="328"/>
      <c r="E596" s="318"/>
    </row>
    <row r="597" spans="1:5" s="317" customFormat="1">
      <c r="A597" s="314"/>
      <c r="B597" s="327"/>
      <c r="C597" s="328"/>
      <c r="E597" s="318"/>
    </row>
    <row r="598" spans="1:5" s="317" customFormat="1">
      <c r="A598" s="314"/>
      <c r="B598" s="327"/>
      <c r="C598" s="328"/>
      <c r="E598" s="318"/>
    </row>
    <row r="599" spans="1:5" s="317" customFormat="1">
      <c r="A599" s="314"/>
      <c r="B599" s="327"/>
      <c r="C599" s="328"/>
      <c r="E599" s="318"/>
    </row>
    <row r="600" spans="1:5" s="317" customFormat="1" ht="15" hidden="1" customHeight="1">
      <c r="A600" s="314"/>
      <c r="B600" s="327"/>
      <c r="C600" s="328"/>
      <c r="E600" s="318"/>
    </row>
    <row r="601" spans="1:5" s="317" customFormat="1">
      <c r="A601" s="314"/>
      <c r="B601" s="327"/>
      <c r="C601" s="328"/>
      <c r="E601" s="318"/>
    </row>
    <row r="602" spans="1:5" s="317" customFormat="1">
      <c r="A602" s="314"/>
      <c r="B602" s="327"/>
      <c r="C602" s="328"/>
      <c r="E602" s="318"/>
    </row>
    <row r="603" spans="1:5" s="317" customFormat="1" ht="15" customHeight="1">
      <c r="A603" s="314"/>
      <c r="B603" s="327"/>
      <c r="C603" s="328"/>
      <c r="E603" s="318"/>
    </row>
    <row r="604" spans="1:5" s="317" customFormat="1" ht="15" customHeight="1">
      <c r="A604" s="314"/>
      <c r="B604" s="327"/>
      <c r="C604" s="328"/>
      <c r="E604" s="318"/>
    </row>
    <row r="605" spans="1:5" s="317" customFormat="1" ht="15" customHeight="1">
      <c r="A605" s="314"/>
      <c r="B605" s="327"/>
      <c r="C605" s="328"/>
      <c r="E605" s="318"/>
    </row>
    <row r="606" spans="1:5" s="317" customFormat="1" ht="15" customHeight="1">
      <c r="A606" s="314"/>
      <c r="B606" s="327"/>
      <c r="C606" s="328"/>
      <c r="E606" s="318"/>
    </row>
    <row r="607" spans="1:5" s="317" customFormat="1" ht="15" customHeight="1">
      <c r="A607" s="314"/>
      <c r="B607" s="325"/>
      <c r="C607" s="344"/>
      <c r="E607" s="318"/>
    </row>
    <row r="608" spans="1:5" s="317" customFormat="1" ht="15" customHeight="1">
      <c r="A608" s="314"/>
      <c r="B608" s="337"/>
      <c r="C608" s="344"/>
      <c r="E608" s="318"/>
    </row>
    <row r="609" spans="1:5" s="317" customFormat="1" ht="15" customHeight="1">
      <c r="A609" s="343"/>
      <c r="B609" s="327"/>
      <c r="C609" s="328"/>
      <c r="E609" s="318"/>
    </row>
    <row r="610" spans="1:5" s="317" customFormat="1" ht="15" hidden="1" customHeight="1">
      <c r="A610" s="314"/>
      <c r="B610" s="327"/>
      <c r="C610" s="328"/>
      <c r="E610" s="318"/>
    </row>
    <row r="611" spans="1:5" s="317" customFormat="1" ht="15" customHeight="1">
      <c r="A611" s="343"/>
      <c r="B611" s="327"/>
      <c r="C611" s="328"/>
      <c r="E611" s="318"/>
    </row>
    <row r="612" spans="1:5" s="317" customFormat="1" ht="15" customHeight="1">
      <c r="A612" s="314"/>
      <c r="B612" s="327"/>
      <c r="C612" s="328"/>
      <c r="E612" s="318"/>
    </row>
    <row r="613" spans="1:5" s="317" customFormat="1" ht="15" customHeight="1">
      <c r="A613" s="343"/>
      <c r="B613" s="327"/>
      <c r="C613" s="328"/>
      <c r="E613" s="318"/>
    </row>
    <row r="614" spans="1:5" s="317" customFormat="1" ht="15" customHeight="1">
      <c r="A614" s="314"/>
      <c r="B614" s="327"/>
      <c r="C614" s="328"/>
      <c r="E614" s="318"/>
    </row>
    <row r="615" spans="1:5" s="317" customFormat="1" ht="15" customHeight="1">
      <c r="A615" s="343"/>
      <c r="B615" s="327"/>
      <c r="C615" s="328"/>
      <c r="E615" s="318"/>
    </row>
    <row r="616" spans="1:5" s="317" customFormat="1" ht="15" customHeight="1">
      <c r="A616" s="314"/>
      <c r="B616" s="327"/>
      <c r="C616" s="328"/>
      <c r="E616" s="318"/>
    </row>
    <row r="617" spans="1:5" s="317" customFormat="1" ht="15" customHeight="1">
      <c r="A617" s="343"/>
      <c r="B617" s="327"/>
      <c r="C617" s="328"/>
      <c r="E617" s="318"/>
    </row>
    <row r="618" spans="1:5" s="317" customFormat="1" ht="15" customHeight="1">
      <c r="A618" s="314"/>
      <c r="B618" s="327"/>
      <c r="C618" s="328"/>
      <c r="E618" s="318"/>
    </row>
    <row r="619" spans="1:5" s="317" customFormat="1" ht="15" customHeight="1">
      <c r="A619" s="343"/>
      <c r="B619" s="327"/>
      <c r="C619" s="328"/>
      <c r="E619" s="318"/>
    </row>
    <row r="620" spans="1:5" s="317" customFormat="1" ht="15" customHeight="1">
      <c r="A620" s="314"/>
      <c r="B620" s="327"/>
      <c r="C620" s="328"/>
      <c r="E620" s="318"/>
    </row>
    <row r="621" spans="1:5" s="317" customFormat="1" ht="15" customHeight="1">
      <c r="A621" s="343"/>
      <c r="B621" s="327"/>
      <c r="C621" s="328"/>
      <c r="E621" s="318"/>
    </row>
    <row r="622" spans="1:5" s="317" customFormat="1" ht="15" customHeight="1">
      <c r="A622" s="314"/>
      <c r="B622" s="327"/>
      <c r="C622" s="328"/>
      <c r="E622" s="318"/>
    </row>
    <row r="623" spans="1:5" s="317" customFormat="1" ht="15" customHeight="1">
      <c r="A623" s="343"/>
      <c r="B623" s="327"/>
      <c r="C623" s="328"/>
      <c r="E623" s="318"/>
    </row>
    <row r="624" spans="1:5" s="317" customFormat="1" ht="15" customHeight="1">
      <c r="A624" s="314"/>
      <c r="B624" s="327"/>
      <c r="C624" s="328"/>
      <c r="E624" s="318"/>
    </row>
    <row r="625" spans="1:5" s="317" customFormat="1" ht="15" customHeight="1">
      <c r="A625" s="343"/>
      <c r="B625" s="327"/>
      <c r="C625" s="328"/>
      <c r="E625" s="318"/>
    </row>
    <row r="626" spans="1:5" s="317" customFormat="1" ht="15" customHeight="1">
      <c r="A626" s="314"/>
      <c r="B626" s="327"/>
      <c r="C626" s="328"/>
      <c r="E626" s="318"/>
    </row>
    <row r="627" spans="1:5" s="317" customFormat="1" ht="15" customHeight="1">
      <c r="A627" s="343"/>
      <c r="B627" s="327"/>
      <c r="C627" s="328"/>
      <c r="E627" s="318"/>
    </row>
    <row r="628" spans="1:5" s="317" customFormat="1" ht="15" customHeight="1">
      <c r="A628" s="343"/>
      <c r="B628" s="337"/>
      <c r="C628" s="344"/>
      <c r="E628" s="318"/>
    </row>
    <row r="629" spans="1:5" s="317" customFormat="1" ht="15" customHeight="1">
      <c r="A629" s="343"/>
      <c r="B629" s="327"/>
      <c r="C629" s="328"/>
      <c r="E629" s="318"/>
    </row>
    <row r="630" spans="1:5" s="317" customFormat="1" ht="15" customHeight="1">
      <c r="A630" s="343"/>
      <c r="B630" s="327"/>
      <c r="C630" s="328"/>
      <c r="E630" s="318"/>
    </row>
    <row r="631" spans="1:5" s="317" customFormat="1" ht="15" hidden="1" customHeight="1">
      <c r="A631" s="343"/>
      <c r="B631" s="327"/>
      <c r="C631" s="328"/>
      <c r="E631" s="318"/>
    </row>
    <row r="632" spans="1:5" s="317" customFormat="1" ht="15" customHeight="1">
      <c r="A632" s="343"/>
      <c r="B632" s="327"/>
      <c r="C632" s="328"/>
      <c r="E632" s="318"/>
    </row>
    <row r="633" spans="1:5" s="317" customFormat="1" ht="15" customHeight="1">
      <c r="A633" s="343"/>
      <c r="B633" s="327"/>
      <c r="C633" s="328"/>
      <c r="E633" s="318"/>
    </row>
    <row r="634" spans="1:5" s="317" customFormat="1" ht="15" customHeight="1">
      <c r="A634" s="343"/>
      <c r="B634" s="327"/>
      <c r="C634" s="328"/>
      <c r="E634" s="318"/>
    </row>
    <row r="635" spans="1:5" s="317" customFormat="1" ht="15" customHeight="1">
      <c r="A635" s="314"/>
      <c r="B635" s="345"/>
      <c r="C635" s="316"/>
      <c r="E635" s="318"/>
    </row>
    <row r="636" spans="1:5" s="317" customFormat="1" ht="15" customHeight="1">
      <c r="C636" s="346"/>
    </row>
    <row r="637" spans="1:5" s="317" customFormat="1" ht="15" hidden="1" customHeight="1">
      <c r="C637" s="346"/>
    </row>
    <row r="638" spans="1:5" s="317" customFormat="1" ht="15" customHeight="1">
      <c r="C638" s="346"/>
    </row>
    <row r="639" spans="1:5" s="317" customFormat="1" ht="15" customHeight="1">
      <c r="C639" s="346"/>
    </row>
    <row r="640" spans="1:5" s="317" customFormat="1" ht="15" customHeight="1">
      <c r="C640" s="346"/>
    </row>
    <row r="641" spans="3:3" s="317" customFormat="1" ht="15" customHeight="1">
      <c r="C641" s="346"/>
    </row>
    <row r="642" spans="3:3" s="317" customFormat="1" ht="15" customHeight="1">
      <c r="C642" s="346"/>
    </row>
    <row r="643" spans="3:3" s="317" customFormat="1" ht="15" hidden="1" customHeight="1">
      <c r="C643" s="346"/>
    </row>
    <row r="644" spans="3:3" s="317" customFormat="1" ht="15" customHeight="1">
      <c r="C644" s="346"/>
    </row>
    <row r="645" spans="3:3" s="317" customFormat="1" ht="15" customHeight="1">
      <c r="C645" s="346"/>
    </row>
    <row r="646" spans="3:3" s="317" customFormat="1" ht="15" customHeight="1">
      <c r="C646" s="346"/>
    </row>
    <row r="647" spans="3:3" s="317" customFormat="1" ht="15" customHeight="1">
      <c r="C647" s="346"/>
    </row>
    <row r="648" spans="3:3" s="317" customFormat="1" ht="15" hidden="1" customHeight="1">
      <c r="C648" s="346"/>
    </row>
    <row r="649" spans="3:3" s="317" customFormat="1" ht="15" hidden="1" customHeight="1">
      <c r="C649" s="346"/>
    </row>
    <row r="650" spans="3:3" s="317" customFormat="1" ht="15" customHeight="1">
      <c r="C650" s="346"/>
    </row>
    <row r="651" spans="3:3" s="317" customFormat="1" ht="15" hidden="1" customHeight="1">
      <c r="C651" s="346"/>
    </row>
    <row r="652" spans="3:3" s="317" customFormat="1" ht="15" customHeight="1">
      <c r="C652" s="346"/>
    </row>
    <row r="653" spans="3:3" s="317" customFormat="1" ht="15" customHeight="1">
      <c r="C653" s="346"/>
    </row>
    <row r="654" spans="3:3" s="317" customFormat="1" ht="15" customHeight="1">
      <c r="C654" s="346"/>
    </row>
    <row r="655" spans="3:3" s="317" customFormat="1" ht="15" customHeight="1">
      <c r="C655" s="346"/>
    </row>
    <row r="656" spans="3:3" s="317" customFormat="1" ht="15" customHeight="1">
      <c r="C656" s="346"/>
    </row>
    <row r="657" spans="3:3" s="317" customFormat="1" ht="15" customHeight="1">
      <c r="C657" s="346"/>
    </row>
    <row r="658" spans="3:3" s="317" customFormat="1" ht="15" customHeight="1">
      <c r="C658" s="346"/>
    </row>
    <row r="659" spans="3:3" s="317" customFormat="1" ht="15" customHeight="1">
      <c r="C659" s="346"/>
    </row>
    <row r="660" spans="3:3" s="317" customFormat="1" ht="15" customHeight="1">
      <c r="C660" s="346"/>
    </row>
    <row r="661" spans="3:3" s="317" customFormat="1" ht="15" hidden="1" customHeight="1">
      <c r="C661" s="346"/>
    </row>
    <row r="662" spans="3:3" s="317" customFormat="1" ht="15" customHeight="1">
      <c r="C662" s="346"/>
    </row>
    <row r="663" spans="3:3" s="317" customFormat="1" ht="15" customHeight="1">
      <c r="C663" s="346"/>
    </row>
    <row r="664" spans="3:3" s="317" customFormat="1" ht="15" customHeight="1">
      <c r="C664" s="346"/>
    </row>
    <row r="665" spans="3:3" s="317" customFormat="1" ht="15" customHeight="1">
      <c r="C665" s="346"/>
    </row>
    <row r="666" spans="3:3" s="317" customFormat="1" ht="15" customHeight="1">
      <c r="C666" s="346"/>
    </row>
    <row r="667" spans="3:3" s="317" customFormat="1" ht="15" hidden="1" customHeight="1">
      <c r="C667" s="346"/>
    </row>
    <row r="668" spans="3:3" s="317" customFormat="1" ht="15" hidden="1" customHeight="1">
      <c r="C668" s="346"/>
    </row>
    <row r="669" spans="3:3" s="317" customFormat="1" ht="15" customHeight="1">
      <c r="C669" s="346"/>
    </row>
    <row r="670" spans="3:3" s="317" customFormat="1" ht="15" hidden="1" customHeight="1">
      <c r="C670" s="346"/>
    </row>
    <row r="671" spans="3:3" s="317" customFormat="1" ht="15" customHeight="1">
      <c r="C671" s="346"/>
    </row>
    <row r="672" spans="3:3" s="317" customFormat="1" ht="15" customHeight="1">
      <c r="C672" s="346"/>
    </row>
    <row r="673" spans="3:3" s="317" customFormat="1" ht="15" customHeight="1">
      <c r="C673" s="346"/>
    </row>
    <row r="674" spans="3:3" s="317" customFormat="1" ht="15" customHeight="1">
      <c r="C674" s="346"/>
    </row>
    <row r="675" spans="3:3" s="317" customFormat="1" ht="15" customHeight="1">
      <c r="C675" s="346"/>
    </row>
    <row r="676" spans="3:3" s="317" customFormat="1" ht="15" hidden="1" customHeight="1">
      <c r="C676" s="346"/>
    </row>
    <row r="677" spans="3:3" s="317" customFormat="1" ht="15" customHeight="1">
      <c r="C677" s="346"/>
    </row>
    <row r="678" spans="3:3" s="317" customFormat="1" ht="15" customHeight="1">
      <c r="C678" s="346"/>
    </row>
    <row r="679" spans="3:3" s="317" customFormat="1" ht="15" customHeight="1">
      <c r="C679" s="346"/>
    </row>
    <row r="680" spans="3:3" s="317" customFormat="1" ht="15" customHeight="1">
      <c r="C680" s="346"/>
    </row>
    <row r="681" spans="3:3" s="317" customFormat="1" ht="15" customHeight="1">
      <c r="C681" s="346"/>
    </row>
    <row r="682" spans="3:3" s="317" customFormat="1" ht="15" hidden="1" customHeight="1">
      <c r="C682" s="346"/>
    </row>
    <row r="683" spans="3:3" s="317" customFormat="1" ht="15" customHeight="1">
      <c r="C683" s="346"/>
    </row>
    <row r="684" spans="3:3" s="317" customFormat="1" ht="15" customHeight="1">
      <c r="C684" s="346"/>
    </row>
    <row r="685" spans="3:3" s="317" customFormat="1" ht="15" customHeight="1">
      <c r="C685" s="346"/>
    </row>
    <row r="686" spans="3:3" s="317" customFormat="1" ht="15" customHeight="1">
      <c r="C686" s="346"/>
    </row>
    <row r="687" spans="3:3" s="317" customFormat="1" ht="15" customHeight="1">
      <c r="C687" s="346"/>
    </row>
    <row r="688" spans="3:3" s="317" customFormat="1" ht="15" customHeight="1">
      <c r="C688" s="346"/>
    </row>
    <row r="689" spans="3:3" s="317" customFormat="1" ht="15" customHeight="1">
      <c r="C689" s="346"/>
    </row>
    <row r="690" spans="3:3" s="317" customFormat="1" ht="15" customHeight="1">
      <c r="C690" s="346"/>
    </row>
    <row r="691" spans="3:3" s="317" customFormat="1" ht="15" customHeight="1">
      <c r="C691" s="346"/>
    </row>
    <row r="692" spans="3:3" s="317" customFormat="1" ht="15" customHeight="1">
      <c r="C692" s="346"/>
    </row>
    <row r="693" spans="3:3" s="317" customFormat="1" ht="15" customHeight="1">
      <c r="C693" s="346"/>
    </row>
    <row r="694" spans="3:3" s="317" customFormat="1" ht="15" hidden="1" customHeight="1">
      <c r="C694" s="346"/>
    </row>
    <row r="695" spans="3:3" s="317" customFormat="1" ht="15" customHeight="1">
      <c r="C695" s="346"/>
    </row>
    <row r="696" spans="3:3" s="317" customFormat="1" ht="15" hidden="1" customHeight="1">
      <c r="C696" s="346"/>
    </row>
    <row r="697" spans="3:3" s="317" customFormat="1" ht="15" customHeight="1">
      <c r="C697" s="346"/>
    </row>
    <row r="698" spans="3:3" s="317" customFormat="1" ht="15" customHeight="1">
      <c r="C698" s="346"/>
    </row>
    <row r="699" spans="3:3" s="317" customFormat="1" ht="15" hidden="1" customHeight="1">
      <c r="C699" s="346"/>
    </row>
    <row r="700" spans="3:3" s="317" customFormat="1" ht="15" customHeight="1">
      <c r="C700" s="346"/>
    </row>
    <row r="701" spans="3:3" s="317" customFormat="1" ht="15" customHeight="1">
      <c r="C701" s="346"/>
    </row>
    <row r="702" spans="3:3" s="317" customFormat="1" ht="15" customHeight="1">
      <c r="C702" s="346"/>
    </row>
    <row r="703" spans="3:3" s="317" customFormat="1" ht="15" hidden="1" customHeight="1">
      <c r="C703" s="346"/>
    </row>
    <row r="704" spans="3:3" s="317" customFormat="1" ht="15" customHeight="1">
      <c r="C704" s="346"/>
    </row>
    <row r="705" spans="3:3" s="317" customFormat="1" ht="15" customHeight="1">
      <c r="C705" s="346"/>
    </row>
    <row r="706" spans="3:3" s="317" customFormat="1" ht="32.25" customHeight="1">
      <c r="C706" s="346"/>
    </row>
    <row r="707" spans="3:3" s="317" customFormat="1" ht="11.25" customHeight="1">
      <c r="C707" s="346"/>
    </row>
    <row r="708" spans="3:3" s="317" customFormat="1" ht="15" customHeight="1">
      <c r="C708" s="346"/>
    </row>
    <row r="709" spans="3:3" s="317" customFormat="1" ht="15" customHeight="1">
      <c r="C709" s="346"/>
    </row>
    <row r="710" spans="3:3" s="317" customFormat="1" ht="15" customHeight="1">
      <c r="C710" s="346"/>
    </row>
    <row r="711" spans="3:3" s="317" customFormat="1" ht="15" customHeight="1">
      <c r="C711" s="346"/>
    </row>
    <row r="712" spans="3:3" s="317" customFormat="1" ht="15" customHeight="1">
      <c r="C712" s="346"/>
    </row>
    <row r="713" spans="3:3" s="317" customFormat="1" ht="15" customHeight="1">
      <c r="C713" s="346"/>
    </row>
    <row r="714" spans="3:3" s="317" customFormat="1" ht="15" customHeight="1">
      <c r="C714" s="346"/>
    </row>
    <row r="715" spans="3:3" s="317" customFormat="1" ht="15" customHeight="1">
      <c r="C715" s="346"/>
    </row>
    <row r="716" spans="3:3" s="317" customFormat="1" ht="15" customHeight="1">
      <c r="C716" s="346"/>
    </row>
    <row r="717" spans="3:3" s="317" customFormat="1" ht="15" customHeight="1">
      <c r="C717" s="346"/>
    </row>
    <row r="718" spans="3:3" s="317" customFormat="1" ht="15" customHeight="1">
      <c r="C718" s="346"/>
    </row>
    <row r="719" spans="3:3" s="317" customFormat="1" ht="15" customHeight="1">
      <c r="C719" s="346"/>
    </row>
    <row r="720" spans="3:3" s="317" customFormat="1" ht="15" customHeight="1">
      <c r="C720" s="346"/>
    </row>
    <row r="721" spans="3:3" s="317" customFormat="1" ht="15" customHeight="1">
      <c r="C721" s="346"/>
    </row>
    <row r="722" spans="3:3" s="317" customFormat="1">
      <c r="C722" s="346"/>
    </row>
    <row r="723" spans="3:3" s="317" customFormat="1">
      <c r="C723" s="346"/>
    </row>
    <row r="724" spans="3:3" s="317" customFormat="1">
      <c r="C724" s="346"/>
    </row>
    <row r="725" spans="3:3" s="317" customFormat="1">
      <c r="C725" s="346"/>
    </row>
    <row r="726" spans="3:3" s="317" customFormat="1">
      <c r="C726" s="346"/>
    </row>
    <row r="727" spans="3:3" s="317" customFormat="1">
      <c r="C727" s="346"/>
    </row>
    <row r="728" spans="3:3" s="317" customFormat="1">
      <c r="C728" s="346"/>
    </row>
    <row r="729" spans="3:3" s="317" customFormat="1">
      <c r="C729" s="346"/>
    </row>
    <row r="730" spans="3:3" s="317" customFormat="1">
      <c r="C730" s="346"/>
    </row>
    <row r="731" spans="3:3" s="317" customFormat="1">
      <c r="C731" s="346"/>
    </row>
    <row r="732" spans="3:3" s="317" customFormat="1">
      <c r="C732" s="346"/>
    </row>
    <row r="733" spans="3:3" s="317" customFormat="1">
      <c r="C733" s="346"/>
    </row>
    <row r="734" spans="3:3" s="317" customFormat="1">
      <c r="C734" s="346"/>
    </row>
    <row r="735" spans="3:3" s="317" customFormat="1">
      <c r="C735" s="346"/>
    </row>
    <row r="736" spans="3:3" s="317" customFormat="1">
      <c r="C736" s="346"/>
    </row>
    <row r="737" spans="3:3" s="317" customFormat="1">
      <c r="C737" s="346"/>
    </row>
    <row r="738" spans="3:3" s="317" customFormat="1">
      <c r="C738" s="346"/>
    </row>
    <row r="739" spans="3:3" s="317" customFormat="1">
      <c r="C739" s="346"/>
    </row>
    <row r="740" spans="3:3" s="317" customFormat="1">
      <c r="C740" s="346"/>
    </row>
    <row r="741" spans="3:3" s="317" customFormat="1">
      <c r="C741" s="346"/>
    </row>
    <row r="742" spans="3:3" s="317" customFormat="1">
      <c r="C742" s="346"/>
    </row>
    <row r="743" spans="3:3" s="317" customFormat="1">
      <c r="C743" s="346"/>
    </row>
    <row r="744" spans="3:3" s="317" customFormat="1">
      <c r="C744" s="346"/>
    </row>
    <row r="745" spans="3:3" s="317" customFormat="1">
      <c r="C745" s="346"/>
    </row>
    <row r="746" spans="3:3" s="317" customFormat="1">
      <c r="C746" s="346"/>
    </row>
    <row r="747" spans="3:3" s="317" customFormat="1">
      <c r="C747" s="346"/>
    </row>
    <row r="748" spans="3:3" s="317" customFormat="1">
      <c r="C748" s="346"/>
    </row>
    <row r="749" spans="3:3" s="317" customFormat="1">
      <c r="C749" s="346"/>
    </row>
    <row r="750" spans="3:3" s="317" customFormat="1">
      <c r="C750" s="346"/>
    </row>
    <row r="751" spans="3:3" s="317" customFormat="1">
      <c r="C751" s="346"/>
    </row>
    <row r="752" spans="3:3" s="317" customFormat="1">
      <c r="C752" s="346"/>
    </row>
    <row r="753" spans="3:3" s="317" customFormat="1">
      <c r="C753" s="346"/>
    </row>
    <row r="754" spans="3:3" s="317" customFormat="1">
      <c r="C754" s="346"/>
    </row>
    <row r="755" spans="3:3" s="317" customFormat="1">
      <c r="C755" s="346"/>
    </row>
    <row r="756" spans="3:3" s="317" customFormat="1">
      <c r="C756" s="346"/>
    </row>
    <row r="757" spans="3:3" s="317" customFormat="1">
      <c r="C757" s="346"/>
    </row>
    <row r="758" spans="3:3" s="317" customFormat="1">
      <c r="C758" s="346"/>
    </row>
    <row r="759" spans="3:3" s="317" customFormat="1">
      <c r="C759" s="346"/>
    </row>
    <row r="760" spans="3:3" s="317" customFormat="1">
      <c r="C760" s="346"/>
    </row>
    <row r="761" spans="3:3" s="317" customFormat="1">
      <c r="C761" s="346"/>
    </row>
    <row r="762" spans="3:3" s="317" customFormat="1">
      <c r="C762" s="346"/>
    </row>
    <row r="763" spans="3:3" s="317" customFormat="1">
      <c r="C763" s="346"/>
    </row>
    <row r="764" spans="3:3" s="317" customFormat="1">
      <c r="C764" s="346"/>
    </row>
    <row r="765" spans="3:3" s="317" customFormat="1">
      <c r="C765" s="346"/>
    </row>
    <row r="766" spans="3:3" s="317" customFormat="1">
      <c r="C766" s="346"/>
    </row>
    <row r="767" spans="3:3" s="317" customFormat="1">
      <c r="C767" s="346"/>
    </row>
    <row r="768" spans="3:3" s="317" customFormat="1">
      <c r="C768" s="346"/>
    </row>
    <row r="769" spans="3:3" s="317" customFormat="1">
      <c r="C769" s="346"/>
    </row>
    <row r="770" spans="3:3" s="317" customFormat="1">
      <c r="C770" s="346"/>
    </row>
    <row r="771" spans="3:3" s="317" customFormat="1">
      <c r="C771" s="346"/>
    </row>
    <row r="772" spans="3:3" s="317" customFormat="1">
      <c r="C772" s="346"/>
    </row>
    <row r="773" spans="3:3" s="317" customFormat="1">
      <c r="C773" s="346"/>
    </row>
    <row r="774" spans="3:3" s="317" customFormat="1">
      <c r="C774" s="346"/>
    </row>
    <row r="775" spans="3:3" s="317" customFormat="1">
      <c r="C775" s="346"/>
    </row>
    <row r="776" spans="3:3" s="317" customFormat="1">
      <c r="C776" s="346"/>
    </row>
    <row r="777" spans="3:3" s="317" customFormat="1">
      <c r="C777" s="346"/>
    </row>
    <row r="778" spans="3:3" s="317" customFormat="1">
      <c r="C778" s="346"/>
    </row>
    <row r="779" spans="3:3" s="317" customFormat="1">
      <c r="C779" s="346"/>
    </row>
    <row r="780" spans="3:3" s="317" customFormat="1">
      <c r="C780" s="346"/>
    </row>
    <row r="781" spans="3:3" s="317" customFormat="1">
      <c r="C781" s="346"/>
    </row>
    <row r="782" spans="3:3" s="317" customFormat="1">
      <c r="C782" s="346"/>
    </row>
    <row r="783" spans="3:3" s="317" customFormat="1">
      <c r="C783" s="346"/>
    </row>
    <row r="784" spans="3:3" s="317" customFormat="1">
      <c r="C784" s="346"/>
    </row>
    <row r="785" spans="3:3" s="317" customFormat="1">
      <c r="C785" s="346"/>
    </row>
    <row r="786" spans="3:3" s="317" customFormat="1">
      <c r="C786" s="346"/>
    </row>
    <row r="787" spans="3:3" s="317" customFormat="1">
      <c r="C787" s="346"/>
    </row>
    <row r="788" spans="3:3" s="317" customFormat="1">
      <c r="C788" s="346"/>
    </row>
    <row r="789" spans="3:3" s="317" customFormat="1">
      <c r="C789" s="346"/>
    </row>
    <row r="790" spans="3:3" s="317" customFormat="1">
      <c r="C790" s="346"/>
    </row>
    <row r="791" spans="3:3" s="317" customFormat="1">
      <c r="C791" s="346"/>
    </row>
    <row r="792" spans="3:3" s="317" customFormat="1">
      <c r="C792" s="346"/>
    </row>
    <row r="793" spans="3:3" s="317" customFormat="1">
      <c r="C793" s="346"/>
    </row>
    <row r="794" spans="3:3" s="317" customFormat="1">
      <c r="C794" s="346"/>
    </row>
    <row r="795" spans="3:3" s="317" customFormat="1">
      <c r="C795" s="346"/>
    </row>
    <row r="796" spans="3:3" s="317" customFormat="1">
      <c r="C796" s="346"/>
    </row>
    <row r="797" spans="3:3" s="317" customFormat="1">
      <c r="C797" s="346"/>
    </row>
    <row r="798" spans="3:3" s="317" customFormat="1">
      <c r="C798" s="346"/>
    </row>
    <row r="799" spans="3:3" s="317" customFormat="1">
      <c r="C799" s="346"/>
    </row>
    <row r="800" spans="3:3" s="317" customFormat="1">
      <c r="C800" s="346"/>
    </row>
    <row r="801" spans="3:3" s="317" customFormat="1">
      <c r="C801" s="346"/>
    </row>
    <row r="802" spans="3:3" s="317" customFormat="1">
      <c r="C802" s="346"/>
    </row>
    <row r="803" spans="3:3" s="317" customFormat="1">
      <c r="C803" s="346"/>
    </row>
    <row r="804" spans="3:3" s="317" customFormat="1">
      <c r="C804" s="346"/>
    </row>
    <row r="805" spans="3:3" s="317" customFormat="1">
      <c r="C805" s="346"/>
    </row>
    <row r="806" spans="3:3" s="317" customFormat="1">
      <c r="C806" s="346"/>
    </row>
    <row r="807" spans="3:3" s="317" customFormat="1">
      <c r="C807" s="346"/>
    </row>
    <row r="808" spans="3:3" s="317" customFormat="1">
      <c r="C808" s="346"/>
    </row>
    <row r="809" spans="3:3" s="317" customFormat="1">
      <c r="C809" s="346"/>
    </row>
    <row r="810" spans="3:3" s="317" customFormat="1">
      <c r="C810" s="346"/>
    </row>
    <row r="811" spans="3:3" s="317" customFormat="1">
      <c r="C811" s="346"/>
    </row>
    <row r="812" spans="3:3" s="317" customFormat="1">
      <c r="C812" s="346"/>
    </row>
    <row r="813" spans="3:3" s="317" customFormat="1">
      <c r="C813" s="346"/>
    </row>
    <row r="814" spans="3:3" s="317" customFormat="1">
      <c r="C814" s="346"/>
    </row>
    <row r="815" spans="3:3" s="317" customFormat="1">
      <c r="C815" s="346"/>
    </row>
    <row r="816" spans="3:3" s="317" customFormat="1">
      <c r="C816" s="346"/>
    </row>
    <row r="817" spans="3:3" s="317" customFormat="1">
      <c r="C817" s="346"/>
    </row>
    <row r="818" spans="3:3" s="317" customFormat="1">
      <c r="C818" s="346"/>
    </row>
    <row r="819" spans="3:3" s="317" customFormat="1">
      <c r="C819" s="346"/>
    </row>
    <row r="820" spans="3:3" s="317" customFormat="1">
      <c r="C820" s="346"/>
    </row>
    <row r="821" spans="3:3" s="317" customFormat="1">
      <c r="C821" s="346"/>
    </row>
    <row r="822" spans="3:3" s="317" customFormat="1">
      <c r="C822" s="346"/>
    </row>
    <row r="823" spans="3:3" s="317" customFormat="1">
      <c r="C823" s="346"/>
    </row>
    <row r="824" spans="3:3" s="317" customFormat="1">
      <c r="C824" s="346"/>
    </row>
    <row r="825" spans="3:3" s="317" customFormat="1">
      <c r="C825" s="346"/>
    </row>
    <row r="826" spans="3:3" s="317" customFormat="1">
      <c r="C826" s="346"/>
    </row>
    <row r="827" spans="3:3" s="317" customFormat="1">
      <c r="C827" s="346"/>
    </row>
    <row r="828" spans="3:3" s="317" customFormat="1">
      <c r="C828" s="346"/>
    </row>
    <row r="829" spans="3:3" s="317" customFormat="1">
      <c r="C829" s="346"/>
    </row>
    <row r="830" spans="3:3" s="317" customFormat="1">
      <c r="C830" s="346"/>
    </row>
    <row r="831" spans="3:3" s="317" customFormat="1">
      <c r="C831" s="346"/>
    </row>
    <row r="832" spans="3:3" s="317" customFormat="1">
      <c r="C832" s="346"/>
    </row>
    <row r="833" spans="3:3" s="317" customFormat="1">
      <c r="C833" s="346"/>
    </row>
    <row r="834" spans="3:3" s="317" customFormat="1">
      <c r="C834" s="346"/>
    </row>
    <row r="835" spans="3:3" s="317" customFormat="1">
      <c r="C835" s="346"/>
    </row>
    <row r="836" spans="3:3" s="317" customFormat="1">
      <c r="C836" s="346"/>
    </row>
    <row r="837" spans="3:3" s="317" customFormat="1">
      <c r="C837" s="346"/>
    </row>
    <row r="838" spans="3:3" s="317" customFormat="1">
      <c r="C838" s="346"/>
    </row>
    <row r="839" spans="3:3" s="317" customFormat="1">
      <c r="C839" s="346"/>
    </row>
    <row r="840" spans="3:3" s="317" customFormat="1">
      <c r="C840" s="346"/>
    </row>
    <row r="841" spans="3:3" s="317" customFormat="1">
      <c r="C841" s="346"/>
    </row>
    <row r="842" spans="3:3" s="317" customFormat="1">
      <c r="C842" s="346"/>
    </row>
    <row r="843" spans="3:3" s="317" customFormat="1">
      <c r="C843" s="346"/>
    </row>
    <row r="844" spans="3:3" s="317" customFormat="1">
      <c r="C844" s="346"/>
    </row>
    <row r="845" spans="3:3" s="317" customFormat="1">
      <c r="C845" s="346"/>
    </row>
    <row r="846" spans="3:3" s="317" customFormat="1">
      <c r="C846" s="346"/>
    </row>
    <row r="847" spans="3:3" s="317" customFormat="1">
      <c r="C847" s="346"/>
    </row>
    <row r="848" spans="3:3" s="317" customFormat="1">
      <c r="C848" s="346"/>
    </row>
    <row r="849" spans="3:3" s="317" customFormat="1">
      <c r="C849" s="346"/>
    </row>
    <row r="850" spans="3:3" s="317" customFormat="1">
      <c r="C850" s="346"/>
    </row>
    <row r="851" spans="3:3" s="317" customFormat="1">
      <c r="C851" s="346"/>
    </row>
    <row r="852" spans="3:3" s="317" customFormat="1">
      <c r="C852" s="346"/>
    </row>
    <row r="853" spans="3:3" s="317" customFormat="1">
      <c r="C853" s="346"/>
    </row>
    <row r="854" spans="3:3" s="317" customFormat="1">
      <c r="C854" s="346"/>
    </row>
    <row r="855" spans="3:3" s="317" customFormat="1">
      <c r="C855" s="346"/>
    </row>
    <row r="856" spans="3:3" s="317" customFormat="1">
      <c r="C856" s="346"/>
    </row>
    <row r="857" spans="3:3" s="317" customFormat="1">
      <c r="C857" s="346"/>
    </row>
    <row r="858" spans="3:3" s="317" customFormat="1">
      <c r="C858" s="346"/>
    </row>
    <row r="859" spans="3:3" s="317" customFormat="1">
      <c r="C859" s="346"/>
    </row>
    <row r="860" spans="3:3" s="317" customFormat="1">
      <c r="C860" s="346"/>
    </row>
    <row r="861" spans="3:3" s="317" customFormat="1">
      <c r="C861" s="346"/>
    </row>
    <row r="862" spans="3:3" s="317" customFormat="1">
      <c r="C862" s="346"/>
    </row>
    <row r="863" spans="3:3" s="317" customFormat="1">
      <c r="C863" s="346"/>
    </row>
    <row r="864" spans="3:3" s="317" customFormat="1">
      <c r="C864" s="346"/>
    </row>
    <row r="865" spans="3:3" s="317" customFormat="1">
      <c r="C865" s="346"/>
    </row>
    <row r="866" spans="3:3" s="317" customFormat="1">
      <c r="C866" s="346"/>
    </row>
    <row r="867" spans="3:3" s="317" customFormat="1">
      <c r="C867" s="346"/>
    </row>
    <row r="868" spans="3:3" s="317" customFormat="1">
      <c r="C868" s="346"/>
    </row>
    <row r="869" spans="3:3" s="317" customFormat="1">
      <c r="C869" s="346"/>
    </row>
    <row r="870" spans="3:3" s="317" customFormat="1">
      <c r="C870" s="346"/>
    </row>
    <row r="871" spans="3:3" s="317" customFormat="1">
      <c r="C871" s="346"/>
    </row>
    <row r="872" spans="3:3" s="317" customFormat="1">
      <c r="C872" s="346"/>
    </row>
    <row r="873" spans="3:3" s="317" customFormat="1">
      <c r="C873" s="346"/>
    </row>
    <row r="874" spans="3:3" s="317" customFormat="1">
      <c r="C874" s="346"/>
    </row>
    <row r="875" spans="3:3" s="317" customFormat="1">
      <c r="C875" s="346"/>
    </row>
    <row r="876" spans="3:3" s="317" customFormat="1">
      <c r="C876" s="346"/>
    </row>
    <row r="877" spans="3:3" s="317" customFormat="1">
      <c r="C877" s="346"/>
    </row>
    <row r="878" spans="3:3" s="317" customFormat="1">
      <c r="C878" s="346"/>
    </row>
    <row r="879" spans="3:3" s="317" customFormat="1">
      <c r="C879" s="346"/>
    </row>
    <row r="880" spans="3:3" s="317" customFormat="1">
      <c r="C880" s="346"/>
    </row>
    <row r="881" spans="3:3" s="317" customFormat="1">
      <c r="C881" s="346"/>
    </row>
    <row r="882" spans="3:3" s="317" customFormat="1">
      <c r="C882" s="346"/>
    </row>
    <row r="883" spans="3:3" s="317" customFormat="1">
      <c r="C883" s="346"/>
    </row>
    <row r="884" spans="3:3" s="317" customFormat="1">
      <c r="C884" s="346"/>
    </row>
    <row r="885" spans="3:3" s="317" customFormat="1">
      <c r="C885" s="346"/>
    </row>
    <row r="886" spans="3:3" s="317" customFormat="1">
      <c r="C886" s="346"/>
    </row>
    <row r="887" spans="3:3" s="317" customFormat="1">
      <c r="C887" s="346"/>
    </row>
    <row r="888" spans="3:3" s="317" customFormat="1">
      <c r="C888" s="346"/>
    </row>
    <row r="889" spans="3:3" s="317" customFormat="1">
      <c r="C889" s="346"/>
    </row>
    <row r="890" spans="3:3" s="317" customFormat="1">
      <c r="C890" s="346"/>
    </row>
    <row r="891" spans="3:3" s="317" customFormat="1">
      <c r="C891" s="346"/>
    </row>
    <row r="892" spans="3:3" s="317" customFormat="1">
      <c r="C892" s="346"/>
    </row>
    <row r="893" spans="3:3" s="317" customFormat="1">
      <c r="C893" s="346"/>
    </row>
    <row r="894" spans="3:3" s="317" customFormat="1">
      <c r="C894" s="346"/>
    </row>
    <row r="895" spans="3:3" s="317" customFormat="1">
      <c r="C895" s="346"/>
    </row>
    <row r="896" spans="3:3" s="317" customFormat="1">
      <c r="C896" s="346"/>
    </row>
    <row r="897" spans="3:3" s="317" customFormat="1">
      <c r="C897" s="346"/>
    </row>
    <row r="898" spans="3:3" s="317" customFormat="1">
      <c r="C898" s="346"/>
    </row>
    <row r="899" spans="3:3" s="317" customFormat="1">
      <c r="C899" s="346"/>
    </row>
    <row r="900" spans="3:3" s="317" customFormat="1">
      <c r="C900" s="346"/>
    </row>
    <row r="901" spans="3:3" s="317" customFormat="1">
      <c r="C901" s="346"/>
    </row>
    <row r="902" spans="3:3" s="317" customFormat="1">
      <c r="C902" s="346"/>
    </row>
    <row r="903" spans="3:3" s="317" customFormat="1">
      <c r="C903" s="346"/>
    </row>
    <row r="904" spans="3:3" s="317" customFormat="1">
      <c r="C904" s="346"/>
    </row>
    <row r="905" spans="3:3" s="317" customFormat="1">
      <c r="C905" s="346"/>
    </row>
    <row r="906" spans="3:3" s="317" customFormat="1">
      <c r="C906" s="346"/>
    </row>
    <row r="907" spans="3:3" s="317" customFormat="1">
      <c r="C907" s="346"/>
    </row>
    <row r="908" spans="3:3" s="317" customFormat="1">
      <c r="C908" s="346"/>
    </row>
    <row r="909" spans="3:3" s="317" customFormat="1">
      <c r="C909" s="346"/>
    </row>
    <row r="910" spans="3:3" s="317" customFormat="1">
      <c r="C910" s="346"/>
    </row>
  </sheetData>
  <mergeCells count="6">
    <mergeCell ref="E1:F3"/>
    <mergeCell ref="A4:F4"/>
    <mergeCell ref="A5:F5"/>
    <mergeCell ref="A7:A8"/>
    <mergeCell ref="D7:D8"/>
    <mergeCell ref="E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4"/>
  <sheetViews>
    <sheetView topLeftCell="A576" workbookViewId="0">
      <selection activeCell="A690" sqref="A690:XFD690"/>
    </sheetView>
  </sheetViews>
  <sheetFormatPr defaultRowHeight="17.25"/>
  <cols>
    <col min="1" max="1" width="6.140625" style="66" customWidth="1"/>
    <col min="2" max="2" width="4.7109375" style="164" customWidth="1"/>
    <col min="3" max="3" width="5.28515625" style="165" customWidth="1"/>
    <col min="4" max="4" width="5.7109375" style="166" customWidth="1"/>
    <col min="5" max="5" width="48.7109375" style="160" customWidth="1"/>
    <col min="6" max="6" width="22.85546875" style="64" bestFit="1" customWidth="1"/>
    <col min="7" max="7" width="17.7109375" style="64" bestFit="1" customWidth="1"/>
    <col min="8" max="8" width="20.85546875" style="64" bestFit="1" customWidth="1"/>
    <col min="9" max="9" width="9.140625" style="64"/>
    <col min="10" max="10" width="11.140625" style="64" bestFit="1" customWidth="1"/>
    <col min="11" max="11" width="21.140625" style="64" customWidth="1"/>
    <col min="12" max="256" width="9.140625" style="64"/>
    <col min="257" max="257" width="6.140625" style="64" customWidth="1"/>
    <col min="258" max="258" width="4.7109375" style="64" customWidth="1"/>
    <col min="259" max="259" width="5.28515625" style="64" customWidth="1"/>
    <col min="260" max="260" width="5.7109375" style="64" customWidth="1"/>
    <col min="261" max="261" width="48.7109375" style="64" customWidth="1"/>
    <col min="262" max="262" width="22.85546875" style="64" bestFit="1" customWidth="1"/>
    <col min="263" max="263" width="17.7109375" style="64" bestFit="1" customWidth="1"/>
    <col min="264" max="264" width="20.85546875" style="64" bestFit="1" customWidth="1"/>
    <col min="265" max="265" width="9.140625" style="64"/>
    <col min="266" max="266" width="11.140625" style="64" bestFit="1" customWidth="1"/>
    <col min="267" max="267" width="21.140625" style="64" customWidth="1"/>
    <col min="268" max="512" width="9.140625" style="64"/>
    <col min="513" max="513" width="6.140625" style="64" customWidth="1"/>
    <col min="514" max="514" width="4.7109375" style="64" customWidth="1"/>
    <col min="515" max="515" width="5.28515625" style="64" customWidth="1"/>
    <col min="516" max="516" width="5.7109375" style="64" customWidth="1"/>
    <col min="517" max="517" width="48.7109375" style="64" customWidth="1"/>
    <col min="518" max="518" width="22.85546875" style="64" bestFit="1" customWidth="1"/>
    <col min="519" max="519" width="17.7109375" style="64" bestFit="1" customWidth="1"/>
    <col min="520" max="520" width="20.85546875" style="64" bestFit="1" customWidth="1"/>
    <col min="521" max="521" width="9.140625" style="64"/>
    <col min="522" max="522" width="11.140625" style="64" bestFit="1" customWidth="1"/>
    <col min="523" max="523" width="21.140625" style="64" customWidth="1"/>
    <col min="524" max="768" width="9.140625" style="64"/>
    <col min="769" max="769" width="6.140625" style="64" customWidth="1"/>
    <col min="770" max="770" width="4.7109375" style="64" customWidth="1"/>
    <col min="771" max="771" width="5.28515625" style="64" customWidth="1"/>
    <col min="772" max="772" width="5.7109375" style="64" customWidth="1"/>
    <col min="773" max="773" width="48.7109375" style="64" customWidth="1"/>
    <col min="774" max="774" width="22.85546875" style="64" bestFit="1" customWidth="1"/>
    <col min="775" max="775" width="17.7109375" style="64" bestFit="1" customWidth="1"/>
    <col min="776" max="776" width="20.85546875" style="64" bestFit="1" customWidth="1"/>
    <col min="777" max="777" width="9.140625" style="64"/>
    <col min="778" max="778" width="11.140625" style="64" bestFit="1" customWidth="1"/>
    <col min="779" max="779" width="21.140625" style="64" customWidth="1"/>
    <col min="780" max="1024" width="9.140625" style="64"/>
    <col min="1025" max="1025" width="6.140625" style="64" customWidth="1"/>
    <col min="1026" max="1026" width="4.7109375" style="64" customWidth="1"/>
    <col min="1027" max="1027" width="5.28515625" style="64" customWidth="1"/>
    <col min="1028" max="1028" width="5.7109375" style="64" customWidth="1"/>
    <col min="1029" max="1029" width="48.7109375" style="64" customWidth="1"/>
    <col min="1030" max="1030" width="22.85546875" style="64" bestFit="1" customWidth="1"/>
    <col min="1031" max="1031" width="17.7109375" style="64" bestFit="1" customWidth="1"/>
    <col min="1032" max="1032" width="20.85546875" style="64" bestFit="1" customWidth="1"/>
    <col min="1033" max="1033" width="9.140625" style="64"/>
    <col min="1034" max="1034" width="11.140625" style="64" bestFit="1" customWidth="1"/>
    <col min="1035" max="1035" width="21.140625" style="64" customWidth="1"/>
    <col min="1036" max="1280" width="9.140625" style="64"/>
    <col min="1281" max="1281" width="6.140625" style="64" customWidth="1"/>
    <col min="1282" max="1282" width="4.7109375" style="64" customWidth="1"/>
    <col min="1283" max="1283" width="5.28515625" style="64" customWidth="1"/>
    <col min="1284" max="1284" width="5.7109375" style="64" customWidth="1"/>
    <col min="1285" max="1285" width="48.7109375" style="64" customWidth="1"/>
    <col min="1286" max="1286" width="22.85546875" style="64" bestFit="1" customWidth="1"/>
    <col min="1287" max="1287" width="17.7109375" style="64" bestFit="1" customWidth="1"/>
    <col min="1288" max="1288" width="20.85546875" style="64" bestFit="1" customWidth="1"/>
    <col min="1289" max="1289" width="9.140625" style="64"/>
    <col min="1290" max="1290" width="11.140625" style="64" bestFit="1" customWidth="1"/>
    <col min="1291" max="1291" width="21.140625" style="64" customWidth="1"/>
    <col min="1292" max="1536" width="9.140625" style="64"/>
    <col min="1537" max="1537" width="6.140625" style="64" customWidth="1"/>
    <col min="1538" max="1538" width="4.7109375" style="64" customWidth="1"/>
    <col min="1539" max="1539" width="5.28515625" style="64" customWidth="1"/>
    <col min="1540" max="1540" width="5.7109375" style="64" customWidth="1"/>
    <col min="1541" max="1541" width="48.7109375" style="64" customWidth="1"/>
    <col min="1542" max="1542" width="22.85546875" style="64" bestFit="1" customWidth="1"/>
    <col min="1543" max="1543" width="17.7109375" style="64" bestFit="1" customWidth="1"/>
    <col min="1544" max="1544" width="20.85546875" style="64" bestFit="1" customWidth="1"/>
    <col min="1545" max="1545" width="9.140625" style="64"/>
    <col min="1546" max="1546" width="11.140625" style="64" bestFit="1" customWidth="1"/>
    <col min="1547" max="1547" width="21.140625" style="64" customWidth="1"/>
    <col min="1548" max="1792" width="9.140625" style="64"/>
    <col min="1793" max="1793" width="6.140625" style="64" customWidth="1"/>
    <col min="1794" max="1794" width="4.7109375" style="64" customWidth="1"/>
    <col min="1795" max="1795" width="5.28515625" style="64" customWidth="1"/>
    <col min="1796" max="1796" width="5.7109375" style="64" customWidth="1"/>
    <col min="1797" max="1797" width="48.7109375" style="64" customWidth="1"/>
    <col min="1798" max="1798" width="22.85546875" style="64" bestFit="1" customWidth="1"/>
    <col min="1799" max="1799" width="17.7109375" style="64" bestFit="1" customWidth="1"/>
    <col min="1800" max="1800" width="20.85546875" style="64" bestFit="1" customWidth="1"/>
    <col min="1801" max="1801" width="9.140625" style="64"/>
    <col min="1802" max="1802" width="11.140625" style="64" bestFit="1" customWidth="1"/>
    <col min="1803" max="1803" width="21.140625" style="64" customWidth="1"/>
    <col min="1804" max="2048" width="9.140625" style="64"/>
    <col min="2049" max="2049" width="6.140625" style="64" customWidth="1"/>
    <col min="2050" max="2050" width="4.7109375" style="64" customWidth="1"/>
    <col min="2051" max="2051" width="5.28515625" style="64" customWidth="1"/>
    <col min="2052" max="2052" width="5.7109375" style="64" customWidth="1"/>
    <col min="2053" max="2053" width="48.7109375" style="64" customWidth="1"/>
    <col min="2054" max="2054" width="22.85546875" style="64" bestFit="1" customWidth="1"/>
    <col min="2055" max="2055" width="17.7109375" style="64" bestFit="1" customWidth="1"/>
    <col min="2056" max="2056" width="20.85546875" style="64" bestFit="1" customWidth="1"/>
    <col min="2057" max="2057" width="9.140625" style="64"/>
    <col min="2058" max="2058" width="11.140625" style="64" bestFit="1" customWidth="1"/>
    <col min="2059" max="2059" width="21.140625" style="64" customWidth="1"/>
    <col min="2060" max="2304" width="9.140625" style="64"/>
    <col min="2305" max="2305" width="6.140625" style="64" customWidth="1"/>
    <col min="2306" max="2306" width="4.7109375" style="64" customWidth="1"/>
    <col min="2307" max="2307" width="5.28515625" style="64" customWidth="1"/>
    <col min="2308" max="2308" width="5.7109375" style="64" customWidth="1"/>
    <col min="2309" max="2309" width="48.7109375" style="64" customWidth="1"/>
    <col min="2310" max="2310" width="22.85546875" style="64" bestFit="1" customWidth="1"/>
    <col min="2311" max="2311" width="17.7109375" style="64" bestFit="1" customWidth="1"/>
    <col min="2312" max="2312" width="20.85546875" style="64" bestFit="1" customWidth="1"/>
    <col min="2313" max="2313" width="9.140625" style="64"/>
    <col min="2314" max="2314" width="11.140625" style="64" bestFit="1" customWidth="1"/>
    <col min="2315" max="2315" width="21.140625" style="64" customWidth="1"/>
    <col min="2316" max="2560" width="9.140625" style="64"/>
    <col min="2561" max="2561" width="6.140625" style="64" customWidth="1"/>
    <col min="2562" max="2562" width="4.7109375" style="64" customWidth="1"/>
    <col min="2563" max="2563" width="5.28515625" style="64" customWidth="1"/>
    <col min="2564" max="2564" width="5.7109375" style="64" customWidth="1"/>
    <col min="2565" max="2565" width="48.7109375" style="64" customWidth="1"/>
    <col min="2566" max="2566" width="22.85546875" style="64" bestFit="1" customWidth="1"/>
    <col min="2567" max="2567" width="17.7109375" style="64" bestFit="1" customWidth="1"/>
    <col min="2568" max="2568" width="20.85546875" style="64" bestFit="1" customWidth="1"/>
    <col min="2569" max="2569" width="9.140625" style="64"/>
    <col min="2570" max="2570" width="11.140625" style="64" bestFit="1" customWidth="1"/>
    <col min="2571" max="2571" width="21.140625" style="64" customWidth="1"/>
    <col min="2572" max="2816" width="9.140625" style="64"/>
    <col min="2817" max="2817" width="6.140625" style="64" customWidth="1"/>
    <col min="2818" max="2818" width="4.7109375" style="64" customWidth="1"/>
    <col min="2819" max="2819" width="5.28515625" style="64" customWidth="1"/>
    <col min="2820" max="2820" width="5.7109375" style="64" customWidth="1"/>
    <col min="2821" max="2821" width="48.7109375" style="64" customWidth="1"/>
    <col min="2822" max="2822" width="22.85546875" style="64" bestFit="1" customWidth="1"/>
    <col min="2823" max="2823" width="17.7109375" style="64" bestFit="1" customWidth="1"/>
    <col min="2824" max="2824" width="20.85546875" style="64" bestFit="1" customWidth="1"/>
    <col min="2825" max="2825" width="9.140625" style="64"/>
    <col min="2826" max="2826" width="11.140625" style="64" bestFit="1" customWidth="1"/>
    <col min="2827" max="2827" width="21.140625" style="64" customWidth="1"/>
    <col min="2828" max="3072" width="9.140625" style="64"/>
    <col min="3073" max="3073" width="6.140625" style="64" customWidth="1"/>
    <col min="3074" max="3074" width="4.7109375" style="64" customWidth="1"/>
    <col min="3075" max="3075" width="5.28515625" style="64" customWidth="1"/>
    <col min="3076" max="3076" width="5.7109375" style="64" customWidth="1"/>
    <col min="3077" max="3077" width="48.7109375" style="64" customWidth="1"/>
    <col min="3078" max="3078" width="22.85546875" style="64" bestFit="1" customWidth="1"/>
    <col min="3079" max="3079" width="17.7109375" style="64" bestFit="1" customWidth="1"/>
    <col min="3080" max="3080" width="20.85546875" style="64" bestFit="1" customWidth="1"/>
    <col min="3081" max="3081" width="9.140625" style="64"/>
    <col min="3082" max="3082" width="11.140625" style="64" bestFit="1" customWidth="1"/>
    <col min="3083" max="3083" width="21.140625" style="64" customWidth="1"/>
    <col min="3084" max="3328" width="9.140625" style="64"/>
    <col min="3329" max="3329" width="6.140625" style="64" customWidth="1"/>
    <col min="3330" max="3330" width="4.7109375" style="64" customWidth="1"/>
    <col min="3331" max="3331" width="5.28515625" style="64" customWidth="1"/>
    <col min="3332" max="3332" width="5.7109375" style="64" customWidth="1"/>
    <col min="3333" max="3333" width="48.7109375" style="64" customWidth="1"/>
    <col min="3334" max="3334" width="22.85546875" style="64" bestFit="1" customWidth="1"/>
    <col min="3335" max="3335" width="17.7109375" style="64" bestFit="1" customWidth="1"/>
    <col min="3336" max="3336" width="20.85546875" style="64" bestFit="1" customWidth="1"/>
    <col min="3337" max="3337" width="9.140625" style="64"/>
    <col min="3338" max="3338" width="11.140625" style="64" bestFit="1" customWidth="1"/>
    <col min="3339" max="3339" width="21.140625" style="64" customWidth="1"/>
    <col min="3340" max="3584" width="9.140625" style="64"/>
    <col min="3585" max="3585" width="6.140625" style="64" customWidth="1"/>
    <col min="3586" max="3586" width="4.7109375" style="64" customWidth="1"/>
    <col min="3587" max="3587" width="5.28515625" style="64" customWidth="1"/>
    <col min="3588" max="3588" width="5.7109375" style="64" customWidth="1"/>
    <col min="3589" max="3589" width="48.7109375" style="64" customWidth="1"/>
    <col min="3590" max="3590" width="22.85546875" style="64" bestFit="1" customWidth="1"/>
    <col min="3591" max="3591" width="17.7109375" style="64" bestFit="1" customWidth="1"/>
    <col min="3592" max="3592" width="20.85546875" style="64" bestFit="1" customWidth="1"/>
    <col min="3593" max="3593" width="9.140625" style="64"/>
    <col min="3594" max="3594" width="11.140625" style="64" bestFit="1" customWidth="1"/>
    <col min="3595" max="3595" width="21.140625" style="64" customWidth="1"/>
    <col min="3596" max="3840" width="9.140625" style="64"/>
    <col min="3841" max="3841" width="6.140625" style="64" customWidth="1"/>
    <col min="3842" max="3842" width="4.7109375" style="64" customWidth="1"/>
    <col min="3843" max="3843" width="5.28515625" style="64" customWidth="1"/>
    <col min="3844" max="3844" width="5.7109375" style="64" customWidth="1"/>
    <col min="3845" max="3845" width="48.7109375" style="64" customWidth="1"/>
    <col min="3846" max="3846" width="22.85546875" style="64" bestFit="1" customWidth="1"/>
    <col min="3847" max="3847" width="17.7109375" style="64" bestFit="1" customWidth="1"/>
    <col min="3848" max="3848" width="20.85546875" style="64" bestFit="1" customWidth="1"/>
    <col min="3849" max="3849" width="9.140625" style="64"/>
    <col min="3850" max="3850" width="11.140625" style="64" bestFit="1" customWidth="1"/>
    <col min="3851" max="3851" width="21.140625" style="64" customWidth="1"/>
    <col min="3852" max="4096" width="9.140625" style="64"/>
    <col min="4097" max="4097" width="6.140625" style="64" customWidth="1"/>
    <col min="4098" max="4098" width="4.7109375" style="64" customWidth="1"/>
    <col min="4099" max="4099" width="5.28515625" style="64" customWidth="1"/>
    <col min="4100" max="4100" width="5.7109375" style="64" customWidth="1"/>
    <col min="4101" max="4101" width="48.7109375" style="64" customWidth="1"/>
    <col min="4102" max="4102" width="22.85546875" style="64" bestFit="1" customWidth="1"/>
    <col min="4103" max="4103" width="17.7109375" style="64" bestFit="1" customWidth="1"/>
    <col min="4104" max="4104" width="20.85546875" style="64" bestFit="1" customWidth="1"/>
    <col min="4105" max="4105" width="9.140625" style="64"/>
    <col min="4106" max="4106" width="11.140625" style="64" bestFit="1" customWidth="1"/>
    <col min="4107" max="4107" width="21.140625" style="64" customWidth="1"/>
    <col min="4108" max="4352" width="9.140625" style="64"/>
    <col min="4353" max="4353" width="6.140625" style="64" customWidth="1"/>
    <col min="4354" max="4354" width="4.7109375" style="64" customWidth="1"/>
    <col min="4355" max="4355" width="5.28515625" style="64" customWidth="1"/>
    <col min="4356" max="4356" width="5.7109375" style="64" customWidth="1"/>
    <col min="4357" max="4357" width="48.7109375" style="64" customWidth="1"/>
    <col min="4358" max="4358" width="22.85546875" style="64" bestFit="1" customWidth="1"/>
    <col min="4359" max="4359" width="17.7109375" style="64" bestFit="1" customWidth="1"/>
    <col min="4360" max="4360" width="20.85546875" style="64" bestFit="1" customWidth="1"/>
    <col min="4361" max="4361" width="9.140625" style="64"/>
    <col min="4362" max="4362" width="11.140625" style="64" bestFit="1" customWidth="1"/>
    <col min="4363" max="4363" width="21.140625" style="64" customWidth="1"/>
    <col min="4364" max="4608" width="9.140625" style="64"/>
    <col min="4609" max="4609" width="6.140625" style="64" customWidth="1"/>
    <col min="4610" max="4610" width="4.7109375" style="64" customWidth="1"/>
    <col min="4611" max="4611" width="5.28515625" style="64" customWidth="1"/>
    <col min="4612" max="4612" width="5.7109375" style="64" customWidth="1"/>
    <col min="4613" max="4613" width="48.7109375" style="64" customWidth="1"/>
    <col min="4614" max="4614" width="22.85546875" style="64" bestFit="1" customWidth="1"/>
    <col min="4615" max="4615" width="17.7109375" style="64" bestFit="1" customWidth="1"/>
    <col min="4616" max="4616" width="20.85546875" style="64" bestFit="1" customWidth="1"/>
    <col min="4617" max="4617" width="9.140625" style="64"/>
    <col min="4618" max="4618" width="11.140625" style="64" bestFit="1" customWidth="1"/>
    <col min="4619" max="4619" width="21.140625" style="64" customWidth="1"/>
    <col min="4620" max="4864" width="9.140625" style="64"/>
    <col min="4865" max="4865" width="6.140625" style="64" customWidth="1"/>
    <col min="4866" max="4866" width="4.7109375" style="64" customWidth="1"/>
    <col min="4867" max="4867" width="5.28515625" style="64" customWidth="1"/>
    <col min="4868" max="4868" width="5.7109375" style="64" customWidth="1"/>
    <col min="4869" max="4869" width="48.7109375" style="64" customWidth="1"/>
    <col min="4870" max="4870" width="22.85546875" style="64" bestFit="1" customWidth="1"/>
    <col min="4871" max="4871" width="17.7109375" style="64" bestFit="1" customWidth="1"/>
    <col min="4872" max="4872" width="20.85546875" style="64" bestFit="1" customWidth="1"/>
    <col min="4873" max="4873" width="9.140625" style="64"/>
    <col min="4874" max="4874" width="11.140625" style="64" bestFit="1" customWidth="1"/>
    <col min="4875" max="4875" width="21.140625" style="64" customWidth="1"/>
    <col min="4876" max="5120" width="9.140625" style="64"/>
    <col min="5121" max="5121" width="6.140625" style="64" customWidth="1"/>
    <col min="5122" max="5122" width="4.7109375" style="64" customWidth="1"/>
    <col min="5123" max="5123" width="5.28515625" style="64" customWidth="1"/>
    <col min="5124" max="5124" width="5.7109375" style="64" customWidth="1"/>
    <col min="5125" max="5125" width="48.7109375" style="64" customWidth="1"/>
    <col min="5126" max="5126" width="22.85546875" style="64" bestFit="1" customWidth="1"/>
    <col min="5127" max="5127" width="17.7109375" style="64" bestFit="1" customWidth="1"/>
    <col min="5128" max="5128" width="20.85546875" style="64" bestFit="1" customWidth="1"/>
    <col min="5129" max="5129" width="9.140625" style="64"/>
    <col min="5130" max="5130" width="11.140625" style="64" bestFit="1" customWidth="1"/>
    <col min="5131" max="5131" width="21.140625" style="64" customWidth="1"/>
    <col min="5132" max="5376" width="9.140625" style="64"/>
    <col min="5377" max="5377" width="6.140625" style="64" customWidth="1"/>
    <col min="5378" max="5378" width="4.7109375" style="64" customWidth="1"/>
    <col min="5379" max="5379" width="5.28515625" style="64" customWidth="1"/>
    <col min="5380" max="5380" width="5.7109375" style="64" customWidth="1"/>
    <col min="5381" max="5381" width="48.7109375" style="64" customWidth="1"/>
    <col min="5382" max="5382" width="22.85546875" style="64" bestFit="1" customWidth="1"/>
    <col min="5383" max="5383" width="17.7109375" style="64" bestFit="1" customWidth="1"/>
    <col min="5384" max="5384" width="20.85546875" style="64" bestFit="1" customWidth="1"/>
    <col min="5385" max="5385" width="9.140625" style="64"/>
    <col min="5386" max="5386" width="11.140625" style="64" bestFit="1" customWidth="1"/>
    <col min="5387" max="5387" width="21.140625" style="64" customWidth="1"/>
    <col min="5388" max="5632" width="9.140625" style="64"/>
    <col min="5633" max="5633" width="6.140625" style="64" customWidth="1"/>
    <col min="5634" max="5634" width="4.7109375" style="64" customWidth="1"/>
    <col min="5635" max="5635" width="5.28515625" style="64" customWidth="1"/>
    <col min="5636" max="5636" width="5.7109375" style="64" customWidth="1"/>
    <col min="5637" max="5637" width="48.7109375" style="64" customWidth="1"/>
    <col min="5638" max="5638" width="22.85546875" style="64" bestFit="1" customWidth="1"/>
    <col min="5639" max="5639" width="17.7109375" style="64" bestFit="1" customWidth="1"/>
    <col min="5640" max="5640" width="20.85546875" style="64" bestFit="1" customWidth="1"/>
    <col min="5641" max="5641" width="9.140625" style="64"/>
    <col min="5642" max="5642" width="11.140625" style="64" bestFit="1" customWidth="1"/>
    <col min="5643" max="5643" width="21.140625" style="64" customWidth="1"/>
    <col min="5644" max="5888" width="9.140625" style="64"/>
    <col min="5889" max="5889" width="6.140625" style="64" customWidth="1"/>
    <col min="5890" max="5890" width="4.7109375" style="64" customWidth="1"/>
    <col min="5891" max="5891" width="5.28515625" style="64" customWidth="1"/>
    <col min="5892" max="5892" width="5.7109375" style="64" customWidth="1"/>
    <col min="5893" max="5893" width="48.7109375" style="64" customWidth="1"/>
    <col min="5894" max="5894" width="22.85546875" style="64" bestFit="1" customWidth="1"/>
    <col min="5895" max="5895" width="17.7109375" style="64" bestFit="1" customWidth="1"/>
    <col min="5896" max="5896" width="20.85546875" style="64" bestFit="1" customWidth="1"/>
    <col min="5897" max="5897" width="9.140625" style="64"/>
    <col min="5898" max="5898" width="11.140625" style="64" bestFit="1" customWidth="1"/>
    <col min="5899" max="5899" width="21.140625" style="64" customWidth="1"/>
    <col min="5900" max="6144" width="9.140625" style="64"/>
    <col min="6145" max="6145" width="6.140625" style="64" customWidth="1"/>
    <col min="6146" max="6146" width="4.7109375" style="64" customWidth="1"/>
    <col min="6147" max="6147" width="5.28515625" style="64" customWidth="1"/>
    <col min="6148" max="6148" width="5.7109375" style="64" customWidth="1"/>
    <col min="6149" max="6149" width="48.7109375" style="64" customWidth="1"/>
    <col min="6150" max="6150" width="22.85546875" style="64" bestFit="1" customWidth="1"/>
    <col min="6151" max="6151" width="17.7109375" style="64" bestFit="1" customWidth="1"/>
    <col min="6152" max="6152" width="20.85546875" style="64" bestFit="1" customWidth="1"/>
    <col min="6153" max="6153" width="9.140625" style="64"/>
    <col min="6154" max="6154" width="11.140625" style="64" bestFit="1" customWidth="1"/>
    <col min="6155" max="6155" width="21.140625" style="64" customWidth="1"/>
    <col min="6156" max="6400" width="9.140625" style="64"/>
    <col min="6401" max="6401" width="6.140625" style="64" customWidth="1"/>
    <col min="6402" max="6402" width="4.7109375" style="64" customWidth="1"/>
    <col min="6403" max="6403" width="5.28515625" style="64" customWidth="1"/>
    <col min="6404" max="6404" width="5.7109375" style="64" customWidth="1"/>
    <col min="6405" max="6405" width="48.7109375" style="64" customWidth="1"/>
    <col min="6406" max="6406" width="22.85546875" style="64" bestFit="1" customWidth="1"/>
    <col min="6407" max="6407" width="17.7109375" style="64" bestFit="1" customWidth="1"/>
    <col min="6408" max="6408" width="20.85546875" style="64" bestFit="1" customWidth="1"/>
    <col min="6409" max="6409" width="9.140625" style="64"/>
    <col min="6410" max="6410" width="11.140625" style="64" bestFit="1" customWidth="1"/>
    <col min="6411" max="6411" width="21.140625" style="64" customWidth="1"/>
    <col min="6412" max="6656" width="9.140625" style="64"/>
    <col min="6657" max="6657" width="6.140625" style="64" customWidth="1"/>
    <col min="6658" max="6658" width="4.7109375" style="64" customWidth="1"/>
    <col min="6659" max="6659" width="5.28515625" style="64" customWidth="1"/>
    <col min="6660" max="6660" width="5.7109375" style="64" customWidth="1"/>
    <col min="6661" max="6661" width="48.7109375" style="64" customWidth="1"/>
    <col min="6662" max="6662" width="22.85546875" style="64" bestFit="1" customWidth="1"/>
    <col min="6663" max="6663" width="17.7109375" style="64" bestFit="1" customWidth="1"/>
    <col min="6664" max="6664" width="20.85546875" style="64" bestFit="1" customWidth="1"/>
    <col min="6665" max="6665" width="9.140625" style="64"/>
    <col min="6666" max="6666" width="11.140625" style="64" bestFit="1" customWidth="1"/>
    <col min="6667" max="6667" width="21.140625" style="64" customWidth="1"/>
    <col min="6668" max="6912" width="9.140625" style="64"/>
    <col min="6913" max="6913" width="6.140625" style="64" customWidth="1"/>
    <col min="6914" max="6914" width="4.7109375" style="64" customWidth="1"/>
    <col min="6915" max="6915" width="5.28515625" style="64" customWidth="1"/>
    <col min="6916" max="6916" width="5.7109375" style="64" customWidth="1"/>
    <col min="6917" max="6917" width="48.7109375" style="64" customWidth="1"/>
    <col min="6918" max="6918" width="22.85546875" style="64" bestFit="1" customWidth="1"/>
    <col min="6919" max="6919" width="17.7109375" style="64" bestFit="1" customWidth="1"/>
    <col min="6920" max="6920" width="20.85546875" style="64" bestFit="1" customWidth="1"/>
    <col min="6921" max="6921" width="9.140625" style="64"/>
    <col min="6922" max="6922" width="11.140625" style="64" bestFit="1" customWidth="1"/>
    <col min="6923" max="6923" width="21.140625" style="64" customWidth="1"/>
    <col min="6924" max="7168" width="9.140625" style="64"/>
    <col min="7169" max="7169" width="6.140625" style="64" customWidth="1"/>
    <col min="7170" max="7170" width="4.7109375" style="64" customWidth="1"/>
    <col min="7171" max="7171" width="5.28515625" style="64" customWidth="1"/>
    <col min="7172" max="7172" width="5.7109375" style="64" customWidth="1"/>
    <col min="7173" max="7173" width="48.7109375" style="64" customWidth="1"/>
    <col min="7174" max="7174" width="22.85546875" style="64" bestFit="1" customWidth="1"/>
    <col min="7175" max="7175" width="17.7109375" style="64" bestFit="1" customWidth="1"/>
    <col min="7176" max="7176" width="20.85546875" style="64" bestFit="1" customWidth="1"/>
    <col min="7177" max="7177" width="9.140625" style="64"/>
    <col min="7178" max="7178" width="11.140625" style="64" bestFit="1" customWidth="1"/>
    <col min="7179" max="7179" width="21.140625" style="64" customWidth="1"/>
    <col min="7180" max="7424" width="9.140625" style="64"/>
    <col min="7425" max="7425" width="6.140625" style="64" customWidth="1"/>
    <col min="7426" max="7426" width="4.7109375" style="64" customWidth="1"/>
    <col min="7427" max="7427" width="5.28515625" style="64" customWidth="1"/>
    <col min="7428" max="7428" width="5.7109375" style="64" customWidth="1"/>
    <col min="7429" max="7429" width="48.7109375" style="64" customWidth="1"/>
    <col min="7430" max="7430" width="22.85546875" style="64" bestFit="1" customWidth="1"/>
    <col min="7431" max="7431" width="17.7109375" style="64" bestFit="1" customWidth="1"/>
    <col min="7432" max="7432" width="20.85546875" style="64" bestFit="1" customWidth="1"/>
    <col min="7433" max="7433" width="9.140625" style="64"/>
    <col min="7434" max="7434" width="11.140625" style="64" bestFit="1" customWidth="1"/>
    <col min="7435" max="7435" width="21.140625" style="64" customWidth="1"/>
    <col min="7436" max="7680" width="9.140625" style="64"/>
    <col min="7681" max="7681" width="6.140625" style="64" customWidth="1"/>
    <col min="7682" max="7682" width="4.7109375" style="64" customWidth="1"/>
    <col min="7683" max="7683" width="5.28515625" style="64" customWidth="1"/>
    <col min="7684" max="7684" width="5.7109375" style="64" customWidth="1"/>
    <col min="7685" max="7685" width="48.7109375" style="64" customWidth="1"/>
    <col min="7686" max="7686" width="22.85546875" style="64" bestFit="1" customWidth="1"/>
    <col min="7687" max="7687" width="17.7109375" style="64" bestFit="1" customWidth="1"/>
    <col min="7688" max="7688" width="20.85546875" style="64" bestFit="1" customWidth="1"/>
    <col min="7689" max="7689" width="9.140625" style="64"/>
    <col min="7690" max="7690" width="11.140625" style="64" bestFit="1" customWidth="1"/>
    <col min="7691" max="7691" width="21.140625" style="64" customWidth="1"/>
    <col min="7692" max="7936" width="9.140625" style="64"/>
    <col min="7937" max="7937" width="6.140625" style="64" customWidth="1"/>
    <col min="7938" max="7938" width="4.7109375" style="64" customWidth="1"/>
    <col min="7939" max="7939" width="5.28515625" style="64" customWidth="1"/>
    <col min="7940" max="7940" width="5.7109375" style="64" customWidth="1"/>
    <col min="7941" max="7941" width="48.7109375" style="64" customWidth="1"/>
    <col min="7942" max="7942" width="22.85546875" style="64" bestFit="1" customWidth="1"/>
    <col min="7943" max="7943" width="17.7109375" style="64" bestFit="1" customWidth="1"/>
    <col min="7944" max="7944" width="20.85546875" style="64" bestFit="1" customWidth="1"/>
    <col min="7945" max="7945" width="9.140625" style="64"/>
    <col min="7946" max="7946" width="11.140625" style="64" bestFit="1" customWidth="1"/>
    <col min="7947" max="7947" width="21.140625" style="64" customWidth="1"/>
    <col min="7948" max="8192" width="9.140625" style="64"/>
    <col min="8193" max="8193" width="6.140625" style="64" customWidth="1"/>
    <col min="8194" max="8194" width="4.7109375" style="64" customWidth="1"/>
    <col min="8195" max="8195" width="5.28515625" style="64" customWidth="1"/>
    <col min="8196" max="8196" width="5.7109375" style="64" customWidth="1"/>
    <col min="8197" max="8197" width="48.7109375" style="64" customWidth="1"/>
    <col min="8198" max="8198" width="22.85546875" style="64" bestFit="1" customWidth="1"/>
    <col min="8199" max="8199" width="17.7109375" style="64" bestFit="1" customWidth="1"/>
    <col min="8200" max="8200" width="20.85546875" style="64" bestFit="1" customWidth="1"/>
    <col min="8201" max="8201" width="9.140625" style="64"/>
    <col min="8202" max="8202" width="11.140625" style="64" bestFit="1" customWidth="1"/>
    <col min="8203" max="8203" width="21.140625" style="64" customWidth="1"/>
    <col min="8204" max="8448" width="9.140625" style="64"/>
    <col min="8449" max="8449" width="6.140625" style="64" customWidth="1"/>
    <col min="8450" max="8450" width="4.7109375" style="64" customWidth="1"/>
    <col min="8451" max="8451" width="5.28515625" style="64" customWidth="1"/>
    <col min="8452" max="8452" width="5.7109375" style="64" customWidth="1"/>
    <col min="8453" max="8453" width="48.7109375" style="64" customWidth="1"/>
    <col min="8454" max="8454" width="22.85546875" style="64" bestFit="1" customWidth="1"/>
    <col min="8455" max="8455" width="17.7109375" style="64" bestFit="1" customWidth="1"/>
    <col min="8456" max="8456" width="20.85546875" style="64" bestFit="1" customWidth="1"/>
    <col min="8457" max="8457" width="9.140625" style="64"/>
    <col min="8458" max="8458" width="11.140625" style="64" bestFit="1" customWidth="1"/>
    <col min="8459" max="8459" width="21.140625" style="64" customWidth="1"/>
    <col min="8460" max="8704" width="9.140625" style="64"/>
    <col min="8705" max="8705" width="6.140625" style="64" customWidth="1"/>
    <col min="8706" max="8706" width="4.7109375" style="64" customWidth="1"/>
    <col min="8707" max="8707" width="5.28515625" style="64" customWidth="1"/>
    <col min="8708" max="8708" width="5.7109375" style="64" customWidth="1"/>
    <col min="8709" max="8709" width="48.7109375" style="64" customWidth="1"/>
    <col min="8710" max="8710" width="22.85546875" style="64" bestFit="1" customWidth="1"/>
    <col min="8711" max="8711" width="17.7109375" style="64" bestFit="1" customWidth="1"/>
    <col min="8712" max="8712" width="20.85546875" style="64" bestFit="1" customWidth="1"/>
    <col min="8713" max="8713" width="9.140625" style="64"/>
    <col min="8714" max="8714" width="11.140625" style="64" bestFit="1" customWidth="1"/>
    <col min="8715" max="8715" width="21.140625" style="64" customWidth="1"/>
    <col min="8716" max="8960" width="9.140625" style="64"/>
    <col min="8961" max="8961" width="6.140625" style="64" customWidth="1"/>
    <col min="8962" max="8962" width="4.7109375" style="64" customWidth="1"/>
    <col min="8963" max="8963" width="5.28515625" style="64" customWidth="1"/>
    <col min="8964" max="8964" width="5.7109375" style="64" customWidth="1"/>
    <col min="8965" max="8965" width="48.7109375" style="64" customWidth="1"/>
    <col min="8966" max="8966" width="22.85546875" style="64" bestFit="1" customWidth="1"/>
    <col min="8967" max="8967" width="17.7109375" style="64" bestFit="1" customWidth="1"/>
    <col min="8968" max="8968" width="20.85546875" style="64" bestFit="1" customWidth="1"/>
    <col min="8969" max="8969" width="9.140625" style="64"/>
    <col min="8970" max="8970" width="11.140625" style="64" bestFit="1" customWidth="1"/>
    <col min="8971" max="8971" width="21.140625" style="64" customWidth="1"/>
    <col min="8972" max="9216" width="9.140625" style="64"/>
    <col min="9217" max="9217" width="6.140625" style="64" customWidth="1"/>
    <col min="9218" max="9218" width="4.7109375" style="64" customWidth="1"/>
    <col min="9219" max="9219" width="5.28515625" style="64" customWidth="1"/>
    <col min="9220" max="9220" width="5.7109375" style="64" customWidth="1"/>
    <col min="9221" max="9221" width="48.7109375" style="64" customWidth="1"/>
    <col min="9222" max="9222" width="22.85546875" style="64" bestFit="1" customWidth="1"/>
    <col min="9223" max="9223" width="17.7109375" style="64" bestFit="1" customWidth="1"/>
    <col min="9224" max="9224" width="20.85546875" style="64" bestFit="1" customWidth="1"/>
    <col min="9225" max="9225" width="9.140625" style="64"/>
    <col min="9226" max="9226" width="11.140625" style="64" bestFit="1" customWidth="1"/>
    <col min="9227" max="9227" width="21.140625" style="64" customWidth="1"/>
    <col min="9228" max="9472" width="9.140625" style="64"/>
    <col min="9473" max="9473" width="6.140625" style="64" customWidth="1"/>
    <col min="9474" max="9474" width="4.7109375" style="64" customWidth="1"/>
    <col min="9475" max="9475" width="5.28515625" style="64" customWidth="1"/>
    <col min="9476" max="9476" width="5.7109375" style="64" customWidth="1"/>
    <col min="9477" max="9477" width="48.7109375" style="64" customWidth="1"/>
    <col min="9478" max="9478" width="22.85546875" style="64" bestFit="1" customWidth="1"/>
    <col min="9479" max="9479" width="17.7109375" style="64" bestFit="1" customWidth="1"/>
    <col min="9480" max="9480" width="20.85546875" style="64" bestFit="1" customWidth="1"/>
    <col min="9481" max="9481" width="9.140625" style="64"/>
    <col min="9482" max="9482" width="11.140625" style="64" bestFit="1" customWidth="1"/>
    <col min="9483" max="9483" width="21.140625" style="64" customWidth="1"/>
    <col min="9484" max="9728" width="9.140625" style="64"/>
    <col min="9729" max="9729" width="6.140625" style="64" customWidth="1"/>
    <col min="9730" max="9730" width="4.7109375" style="64" customWidth="1"/>
    <col min="9731" max="9731" width="5.28515625" style="64" customWidth="1"/>
    <col min="9732" max="9732" width="5.7109375" style="64" customWidth="1"/>
    <col min="9733" max="9733" width="48.7109375" style="64" customWidth="1"/>
    <col min="9734" max="9734" width="22.85546875" style="64" bestFit="1" customWidth="1"/>
    <col min="9735" max="9735" width="17.7109375" style="64" bestFit="1" customWidth="1"/>
    <col min="9736" max="9736" width="20.85546875" style="64" bestFit="1" customWidth="1"/>
    <col min="9737" max="9737" width="9.140625" style="64"/>
    <col min="9738" max="9738" width="11.140625" style="64" bestFit="1" customWidth="1"/>
    <col min="9739" max="9739" width="21.140625" style="64" customWidth="1"/>
    <col min="9740" max="9984" width="9.140625" style="64"/>
    <col min="9985" max="9985" width="6.140625" style="64" customWidth="1"/>
    <col min="9986" max="9986" width="4.7109375" style="64" customWidth="1"/>
    <col min="9987" max="9987" width="5.28515625" style="64" customWidth="1"/>
    <col min="9988" max="9988" width="5.7109375" style="64" customWidth="1"/>
    <col min="9989" max="9989" width="48.7109375" style="64" customWidth="1"/>
    <col min="9990" max="9990" width="22.85546875" style="64" bestFit="1" customWidth="1"/>
    <col min="9991" max="9991" width="17.7109375" style="64" bestFit="1" customWidth="1"/>
    <col min="9992" max="9992" width="20.85546875" style="64" bestFit="1" customWidth="1"/>
    <col min="9993" max="9993" width="9.140625" style="64"/>
    <col min="9994" max="9994" width="11.140625" style="64" bestFit="1" customWidth="1"/>
    <col min="9995" max="9995" width="21.140625" style="64" customWidth="1"/>
    <col min="9996" max="10240" width="9.140625" style="64"/>
    <col min="10241" max="10241" width="6.140625" style="64" customWidth="1"/>
    <col min="10242" max="10242" width="4.7109375" style="64" customWidth="1"/>
    <col min="10243" max="10243" width="5.28515625" style="64" customWidth="1"/>
    <col min="10244" max="10244" width="5.7109375" style="64" customWidth="1"/>
    <col min="10245" max="10245" width="48.7109375" style="64" customWidth="1"/>
    <col min="10246" max="10246" width="22.85546875" style="64" bestFit="1" customWidth="1"/>
    <col min="10247" max="10247" width="17.7109375" style="64" bestFit="1" customWidth="1"/>
    <col min="10248" max="10248" width="20.85546875" style="64" bestFit="1" customWidth="1"/>
    <col min="10249" max="10249" width="9.140625" style="64"/>
    <col min="10250" max="10250" width="11.140625" style="64" bestFit="1" customWidth="1"/>
    <col min="10251" max="10251" width="21.140625" style="64" customWidth="1"/>
    <col min="10252" max="10496" width="9.140625" style="64"/>
    <col min="10497" max="10497" width="6.140625" style="64" customWidth="1"/>
    <col min="10498" max="10498" width="4.7109375" style="64" customWidth="1"/>
    <col min="10499" max="10499" width="5.28515625" style="64" customWidth="1"/>
    <col min="10500" max="10500" width="5.7109375" style="64" customWidth="1"/>
    <col min="10501" max="10501" width="48.7109375" style="64" customWidth="1"/>
    <col min="10502" max="10502" width="22.85546875" style="64" bestFit="1" customWidth="1"/>
    <col min="10503" max="10503" width="17.7109375" style="64" bestFit="1" customWidth="1"/>
    <col min="10504" max="10504" width="20.85546875" style="64" bestFit="1" customWidth="1"/>
    <col min="10505" max="10505" width="9.140625" style="64"/>
    <col min="10506" max="10506" width="11.140625" style="64" bestFit="1" customWidth="1"/>
    <col min="10507" max="10507" width="21.140625" style="64" customWidth="1"/>
    <col min="10508" max="10752" width="9.140625" style="64"/>
    <col min="10753" max="10753" width="6.140625" style="64" customWidth="1"/>
    <col min="10754" max="10754" width="4.7109375" style="64" customWidth="1"/>
    <col min="10755" max="10755" width="5.28515625" style="64" customWidth="1"/>
    <col min="10756" max="10756" width="5.7109375" style="64" customWidth="1"/>
    <col min="10757" max="10757" width="48.7109375" style="64" customWidth="1"/>
    <col min="10758" max="10758" width="22.85546875" style="64" bestFit="1" customWidth="1"/>
    <col min="10759" max="10759" width="17.7109375" style="64" bestFit="1" customWidth="1"/>
    <col min="10760" max="10760" width="20.85546875" style="64" bestFit="1" customWidth="1"/>
    <col min="10761" max="10761" width="9.140625" style="64"/>
    <col min="10762" max="10762" width="11.140625" style="64" bestFit="1" customWidth="1"/>
    <col min="10763" max="10763" width="21.140625" style="64" customWidth="1"/>
    <col min="10764" max="11008" width="9.140625" style="64"/>
    <col min="11009" max="11009" width="6.140625" style="64" customWidth="1"/>
    <col min="11010" max="11010" width="4.7109375" style="64" customWidth="1"/>
    <col min="11011" max="11011" width="5.28515625" style="64" customWidth="1"/>
    <col min="11012" max="11012" width="5.7109375" style="64" customWidth="1"/>
    <col min="11013" max="11013" width="48.7109375" style="64" customWidth="1"/>
    <col min="11014" max="11014" width="22.85546875" style="64" bestFit="1" customWidth="1"/>
    <col min="11015" max="11015" width="17.7109375" style="64" bestFit="1" customWidth="1"/>
    <col min="11016" max="11016" width="20.85546875" style="64" bestFit="1" customWidth="1"/>
    <col min="11017" max="11017" width="9.140625" style="64"/>
    <col min="11018" max="11018" width="11.140625" style="64" bestFit="1" customWidth="1"/>
    <col min="11019" max="11019" width="21.140625" style="64" customWidth="1"/>
    <col min="11020" max="11264" width="9.140625" style="64"/>
    <col min="11265" max="11265" width="6.140625" style="64" customWidth="1"/>
    <col min="11266" max="11266" width="4.7109375" style="64" customWidth="1"/>
    <col min="11267" max="11267" width="5.28515625" style="64" customWidth="1"/>
    <col min="11268" max="11268" width="5.7109375" style="64" customWidth="1"/>
    <col min="11269" max="11269" width="48.7109375" style="64" customWidth="1"/>
    <col min="11270" max="11270" width="22.85546875" style="64" bestFit="1" customWidth="1"/>
    <col min="11271" max="11271" width="17.7109375" style="64" bestFit="1" customWidth="1"/>
    <col min="11272" max="11272" width="20.85546875" style="64" bestFit="1" customWidth="1"/>
    <col min="11273" max="11273" width="9.140625" style="64"/>
    <col min="11274" max="11274" width="11.140625" style="64" bestFit="1" customWidth="1"/>
    <col min="11275" max="11275" width="21.140625" style="64" customWidth="1"/>
    <col min="11276" max="11520" width="9.140625" style="64"/>
    <col min="11521" max="11521" width="6.140625" style="64" customWidth="1"/>
    <col min="11522" max="11522" width="4.7109375" style="64" customWidth="1"/>
    <col min="11523" max="11523" width="5.28515625" style="64" customWidth="1"/>
    <col min="11524" max="11524" width="5.7109375" style="64" customWidth="1"/>
    <col min="11525" max="11525" width="48.7109375" style="64" customWidth="1"/>
    <col min="11526" max="11526" width="22.85546875" style="64" bestFit="1" customWidth="1"/>
    <col min="11527" max="11527" width="17.7109375" style="64" bestFit="1" customWidth="1"/>
    <col min="11528" max="11528" width="20.85546875" style="64" bestFit="1" customWidth="1"/>
    <col min="11529" max="11529" width="9.140625" style="64"/>
    <col min="11530" max="11530" width="11.140625" style="64" bestFit="1" customWidth="1"/>
    <col min="11531" max="11531" width="21.140625" style="64" customWidth="1"/>
    <col min="11532" max="11776" width="9.140625" style="64"/>
    <col min="11777" max="11777" width="6.140625" style="64" customWidth="1"/>
    <col min="11778" max="11778" width="4.7109375" style="64" customWidth="1"/>
    <col min="11779" max="11779" width="5.28515625" style="64" customWidth="1"/>
    <col min="11780" max="11780" width="5.7109375" style="64" customWidth="1"/>
    <col min="11781" max="11781" width="48.7109375" style="64" customWidth="1"/>
    <col min="11782" max="11782" width="22.85546875" style="64" bestFit="1" customWidth="1"/>
    <col min="11783" max="11783" width="17.7109375" style="64" bestFit="1" customWidth="1"/>
    <col min="11784" max="11784" width="20.85546875" style="64" bestFit="1" customWidth="1"/>
    <col min="11785" max="11785" width="9.140625" style="64"/>
    <col min="11786" max="11786" width="11.140625" style="64" bestFit="1" customWidth="1"/>
    <col min="11787" max="11787" width="21.140625" style="64" customWidth="1"/>
    <col min="11788" max="12032" width="9.140625" style="64"/>
    <col min="12033" max="12033" width="6.140625" style="64" customWidth="1"/>
    <col min="12034" max="12034" width="4.7109375" style="64" customWidth="1"/>
    <col min="12035" max="12035" width="5.28515625" style="64" customWidth="1"/>
    <col min="12036" max="12036" width="5.7109375" style="64" customWidth="1"/>
    <col min="12037" max="12037" width="48.7109375" style="64" customWidth="1"/>
    <col min="12038" max="12038" width="22.85546875" style="64" bestFit="1" customWidth="1"/>
    <col min="12039" max="12039" width="17.7109375" style="64" bestFit="1" customWidth="1"/>
    <col min="12040" max="12040" width="20.85546875" style="64" bestFit="1" customWidth="1"/>
    <col min="12041" max="12041" width="9.140625" style="64"/>
    <col min="12042" max="12042" width="11.140625" style="64" bestFit="1" customWidth="1"/>
    <col min="12043" max="12043" width="21.140625" style="64" customWidth="1"/>
    <col min="12044" max="12288" width="9.140625" style="64"/>
    <col min="12289" max="12289" width="6.140625" style="64" customWidth="1"/>
    <col min="12290" max="12290" width="4.7109375" style="64" customWidth="1"/>
    <col min="12291" max="12291" width="5.28515625" style="64" customWidth="1"/>
    <col min="12292" max="12292" width="5.7109375" style="64" customWidth="1"/>
    <col min="12293" max="12293" width="48.7109375" style="64" customWidth="1"/>
    <col min="12294" max="12294" width="22.85546875" style="64" bestFit="1" customWidth="1"/>
    <col min="12295" max="12295" width="17.7109375" style="64" bestFit="1" customWidth="1"/>
    <col min="12296" max="12296" width="20.85546875" style="64" bestFit="1" customWidth="1"/>
    <col min="12297" max="12297" width="9.140625" style="64"/>
    <col min="12298" max="12298" width="11.140625" style="64" bestFit="1" customWidth="1"/>
    <col min="12299" max="12299" width="21.140625" style="64" customWidth="1"/>
    <col min="12300" max="12544" width="9.140625" style="64"/>
    <col min="12545" max="12545" width="6.140625" style="64" customWidth="1"/>
    <col min="12546" max="12546" width="4.7109375" style="64" customWidth="1"/>
    <col min="12547" max="12547" width="5.28515625" style="64" customWidth="1"/>
    <col min="12548" max="12548" width="5.7109375" style="64" customWidth="1"/>
    <col min="12549" max="12549" width="48.7109375" style="64" customWidth="1"/>
    <col min="12550" max="12550" width="22.85546875" style="64" bestFit="1" customWidth="1"/>
    <col min="12551" max="12551" width="17.7109375" style="64" bestFit="1" customWidth="1"/>
    <col min="12552" max="12552" width="20.85546875" style="64" bestFit="1" customWidth="1"/>
    <col min="12553" max="12553" width="9.140625" style="64"/>
    <col min="12554" max="12554" width="11.140625" style="64" bestFit="1" customWidth="1"/>
    <col min="12555" max="12555" width="21.140625" style="64" customWidth="1"/>
    <col min="12556" max="12800" width="9.140625" style="64"/>
    <col min="12801" max="12801" width="6.140625" style="64" customWidth="1"/>
    <col min="12802" max="12802" width="4.7109375" style="64" customWidth="1"/>
    <col min="12803" max="12803" width="5.28515625" style="64" customWidth="1"/>
    <col min="12804" max="12804" width="5.7109375" style="64" customWidth="1"/>
    <col min="12805" max="12805" width="48.7109375" style="64" customWidth="1"/>
    <col min="12806" max="12806" width="22.85546875" style="64" bestFit="1" customWidth="1"/>
    <col min="12807" max="12807" width="17.7109375" style="64" bestFit="1" customWidth="1"/>
    <col min="12808" max="12808" width="20.85546875" style="64" bestFit="1" customWidth="1"/>
    <col min="12809" max="12809" width="9.140625" style="64"/>
    <col min="12810" max="12810" width="11.140625" style="64" bestFit="1" customWidth="1"/>
    <col min="12811" max="12811" width="21.140625" style="64" customWidth="1"/>
    <col min="12812" max="13056" width="9.140625" style="64"/>
    <col min="13057" max="13057" width="6.140625" style="64" customWidth="1"/>
    <col min="13058" max="13058" width="4.7109375" style="64" customWidth="1"/>
    <col min="13059" max="13059" width="5.28515625" style="64" customWidth="1"/>
    <col min="13060" max="13060" width="5.7109375" style="64" customWidth="1"/>
    <col min="13061" max="13061" width="48.7109375" style="64" customWidth="1"/>
    <col min="13062" max="13062" width="22.85546875" style="64" bestFit="1" customWidth="1"/>
    <col min="13063" max="13063" width="17.7109375" style="64" bestFit="1" customWidth="1"/>
    <col min="13064" max="13064" width="20.85546875" style="64" bestFit="1" customWidth="1"/>
    <col min="13065" max="13065" width="9.140625" style="64"/>
    <col min="13066" max="13066" width="11.140625" style="64" bestFit="1" customWidth="1"/>
    <col min="13067" max="13067" width="21.140625" style="64" customWidth="1"/>
    <col min="13068" max="13312" width="9.140625" style="64"/>
    <col min="13313" max="13313" width="6.140625" style="64" customWidth="1"/>
    <col min="13314" max="13314" width="4.7109375" style="64" customWidth="1"/>
    <col min="13315" max="13315" width="5.28515625" style="64" customWidth="1"/>
    <col min="13316" max="13316" width="5.7109375" style="64" customWidth="1"/>
    <col min="13317" max="13317" width="48.7109375" style="64" customWidth="1"/>
    <col min="13318" max="13318" width="22.85546875" style="64" bestFit="1" customWidth="1"/>
    <col min="13319" max="13319" width="17.7109375" style="64" bestFit="1" customWidth="1"/>
    <col min="13320" max="13320" width="20.85546875" style="64" bestFit="1" customWidth="1"/>
    <col min="13321" max="13321" width="9.140625" style="64"/>
    <col min="13322" max="13322" width="11.140625" style="64" bestFit="1" customWidth="1"/>
    <col min="13323" max="13323" width="21.140625" style="64" customWidth="1"/>
    <col min="13324" max="13568" width="9.140625" style="64"/>
    <col min="13569" max="13569" width="6.140625" style="64" customWidth="1"/>
    <col min="13570" max="13570" width="4.7109375" style="64" customWidth="1"/>
    <col min="13571" max="13571" width="5.28515625" style="64" customWidth="1"/>
    <col min="13572" max="13572" width="5.7109375" style="64" customWidth="1"/>
    <col min="13573" max="13573" width="48.7109375" style="64" customWidth="1"/>
    <col min="13574" max="13574" width="22.85546875" style="64" bestFit="1" customWidth="1"/>
    <col min="13575" max="13575" width="17.7109375" style="64" bestFit="1" customWidth="1"/>
    <col min="13576" max="13576" width="20.85546875" style="64" bestFit="1" customWidth="1"/>
    <col min="13577" max="13577" width="9.140625" style="64"/>
    <col min="13578" max="13578" width="11.140625" style="64" bestFit="1" customWidth="1"/>
    <col min="13579" max="13579" width="21.140625" style="64" customWidth="1"/>
    <col min="13580" max="13824" width="9.140625" style="64"/>
    <col min="13825" max="13825" width="6.140625" style="64" customWidth="1"/>
    <col min="13826" max="13826" width="4.7109375" style="64" customWidth="1"/>
    <col min="13827" max="13827" width="5.28515625" style="64" customWidth="1"/>
    <col min="13828" max="13828" width="5.7109375" style="64" customWidth="1"/>
    <col min="13829" max="13829" width="48.7109375" style="64" customWidth="1"/>
    <col min="13830" max="13830" width="22.85546875" style="64" bestFit="1" customWidth="1"/>
    <col min="13831" max="13831" width="17.7109375" style="64" bestFit="1" customWidth="1"/>
    <col min="13832" max="13832" width="20.85546875" style="64" bestFit="1" customWidth="1"/>
    <col min="13833" max="13833" width="9.140625" style="64"/>
    <col min="13834" max="13834" width="11.140625" style="64" bestFit="1" customWidth="1"/>
    <col min="13835" max="13835" width="21.140625" style="64" customWidth="1"/>
    <col min="13836" max="14080" width="9.140625" style="64"/>
    <col min="14081" max="14081" width="6.140625" style="64" customWidth="1"/>
    <col min="14082" max="14082" width="4.7109375" style="64" customWidth="1"/>
    <col min="14083" max="14083" width="5.28515625" style="64" customWidth="1"/>
    <col min="14084" max="14084" width="5.7109375" style="64" customWidth="1"/>
    <col min="14085" max="14085" width="48.7109375" style="64" customWidth="1"/>
    <col min="14086" max="14086" width="22.85546875" style="64" bestFit="1" customWidth="1"/>
    <col min="14087" max="14087" width="17.7109375" style="64" bestFit="1" customWidth="1"/>
    <col min="14088" max="14088" width="20.85546875" style="64" bestFit="1" customWidth="1"/>
    <col min="14089" max="14089" width="9.140625" style="64"/>
    <col min="14090" max="14090" width="11.140625" style="64" bestFit="1" customWidth="1"/>
    <col min="14091" max="14091" width="21.140625" style="64" customWidth="1"/>
    <col min="14092" max="14336" width="9.140625" style="64"/>
    <col min="14337" max="14337" width="6.140625" style="64" customWidth="1"/>
    <col min="14338" max="14338" width="4.7109375" style="64" customWidth="1"/>
    <col min="14339" max="14339" width="5.28515625" style="64" customWidth="1"/>
    <col min="14340" max="14340" width="5.7109375" style="64" customWidth="1"/>
    <col min="14341" max="14341" width="48.7109375" style="64" customWidth="1"/>
    <col min="14342" max="14342" width="22.85546875" style="64" bestFit="1" customWidth="1"/>
    <col min="14343" max="14343" width="17.7109375" style="64" bestFit="1" customWidth="1"/>
    <col min="14344" max="14344" width="20.85546875" style="64" bestFit="1" customWidth="1"/>
    <col min="14345" max="14345" width="9.140625" style="64"/>
    <col min="14346" max="14346" width="11.140625" style="64" bestFit="1" customWidth="1"/>
    <col min="14347" max="14347" width="21.140625" style="64" customWidth="1"/>
    <col min="14348" max="14592" width="9.140625" style="64"/>
    <col min="14593" max="14593" width="6.140625" style="64" customWidth="1"/>
    <col min="14594" max="14594" width="4.7109375" style="64" customWidth="1"/>
    <col min="14595" max="14595" width="5.28515625" style="64" customWidth="1"/>
    <col min="14596" max="14596" width="5.7109375" style="64" customWidth="1"/>
    <col min="14597" max="14597" width="48.7109375" style="64" customWidth="1"/>
    <col min="14598" max="14598" width="22.85546875" style="64" bestFit="1" customWidth="1"/>
    <col min="14599" max="14599" width="17.7109375" style="64" bestFit="1" customWidth="1"/>
    <col min="14600" max="14600" width="20.85546875" style="64" bestFit="1" customWidth="1"/>
    <col min="14601" max="14601" width="9.140625" style="64"/>
    <col min="14602" max="14602" width="11.140625" style="64" bestFit="1" customWidth="1"/>
    <col min="14603" max="14603" width="21.140625" style="64" customWidth="1"/>
    <col min="14604" max="14848" width="9.140625" style="64"/>
    <col min="14849" max="14849" width="6.140625" style="64" customWidth="1"/>
    <col min="14850" max="14850" width="4.7109375" style="64" customWidth="1"/>
    <col min="14851" max="14851" width="5.28515625" style="64" customWidth="1"/>
    <col min="14852" max="14852" width="5.7109375" style="64" customWidth="1"/>
    <col min="14853" max="14853" width="48.7109375" style="64" customWidth="1"/>
    <col min="14854" max="14854" width="22.85546875" style="64" bestFit="1" customWidth="1"/>
    <col min="14855" max="14855" width="17.7109375" style="64" bestFit="1" customWidth="1"/>
    <col min="14856" max="14856" width="20.85546875" style="64" bestFit="1" customWidth="1"/>
    <col min="14857" max="14857" width="9.140625" style="64"/>
    <col min="14858" max="14858" width="11.140625" style="64" bestFit="1" customWidth="1"/>
    <col min="14859" max="14859" width="21.140625" style="64" customWidth="1"/>
    <col min="14860" max="15104" width="9.140625" style="64"/>
    <col min="15105" max="15105" width="6.140625" style="64" customWidth="1"/>
    <col min="15106" max="15106" width="4.7109375" style="64" customWidth="1"/>
    <col min="15107" max="15107" width="5.28515625" style="64" customWidth="1"/>
    <col min="15108" max="15108" width="5.7109375" style="64" customWidth="1"/>
    <col min="15109" max="15109" width="48.7109375" style="64" customWidth="1"/>
    <col min="15110" max="15110" width="22.85546875" style="64" bestFit="1" customWidth="1"/>
    <col min="15111" max="15111" width="17.7109375" style="64" bestFit="1" customWidth="1"/>
    <col min="15112" max="15112" width="20.85546875" style="64" bestFit="1" customWidth="1"/>
    <col min="15113" max="15113" width="9.140625" style="64"/>
    <col min="15114" max="15114" width="11.140625" style="64" bestFit="1" customWidth="1"/>
    <col min="15115" max="15115" width="21.140625" style="64" customWidth="1"/>
    <col min="15116" max="15360" width="9.140625" style="64"/>
    <col min="15361" max="15361" width="6.140625" style="64" customWidth="1"/>
    <col min="15362" max="15362" width="4.7109375" style="64" customWidth="1"/>
    <col min="15363" max="15363" width="5.28515625" style="64" customWidth="1"/>
    <col min="15364" max="15364" width="5.7109375" style="64" customWidth="1"/>
    <col min="15365" max="15365" width="48.7109375" style="64" customWidth="1"/>
    <col min="15366" max="15366" width="22.85546875" style="64" bestFit="1" customWidth="1"/>
    <col min="15367" max="15367" width="17.7109375" style="64" bestFit="1" customWidth="1"/>
    <col min="15368" max="15368" width="20.85546875" style="64" bestFit="1" customWidth="1"/>
    <col min="15369" max="15369" width="9.140625" style="64"/>
    <col min="15370" max="15370" width="11.140625" style="64" bestFit="1" customWidth="1"/>
    <col min="15371" max="15371" width="21.140625" style="64" customWidth="1"/>
    <col min="15372" max="15616" width="9.140625" style="64"/>
    <col min="15617" max="15617" width="6.140625" style="64" customWidth="1"/>
    <col min="15618" max="15618" width="4.7109375" style="64" customWidth="1"/>
    <col min="15619" max="15619" width="5.28515625" style="64" customWidth="1"/>
    <col min="15620" max="15620" width="5.7109375" style="64" customWidth="1"/>
    <col min="15621" max="15621" width="48.7109375" style="64" customWidth="1"/>
    <col min="15622" max="15622" width="22.85546875" style="64" bestFit="1" customWidth="1"/>
    <col min="15623" max="15623" width="17.7109375" style="64" bestFit="1" customWidth="1"/>
    <col min="15624" max="15624" width="20.85546875" style="64" bestFit="1" customWidth="1"/>
    <col min="15625" max="15625" width="9.140625" style="64"/>
    <col min="15626" max="15626" width="11.140625" style="64" bestFit="1" customWidth="1"/>
    <col min="15627" max="15627" width="21.140625" style="64" customWidth="1"/>
    <col min="15628" max="15872" width="9.140625" style="64"/>
    <col min="15873" max="15873" width="6.140625" style="64" customWidth="1"/>
    <col min="15874" max="15874" width="4.7109375" style="64" customWidth="1"/>
    <col min="15875" max="15875" width="5.28515625" style="64" customWidth="1"/>
    <col min="15876" max="15876" width="5.7109375" style="64" customWidth="1"/>
    <col min="15877" max="15877" width="48.7109375" style="64" customWidth="1"/>
    <col min="15878" max="15878" width="22.85546875" style="64" bestFit="1" customWidth="1"/>
    <col min="15879" max="15879" width="17.7109375" style="64" bestFit="1" customWidth="1"/>
    <col min="15880" max="15880" width="20.85546875" style="64" bestFit="1" customWidth="1"/>
    <col min="15881" max="15881" width="9.140625" style="64"/>
    <col min="15882" max="15882" width="11.140625" style="64" bestFit="1" customWidth="1"/>
    <col min="15883" max="15883" width="21.140625" style="64" customWidth="1"/>
    <col min="15884" max="16128" width="9.140625" style="64"/>
    <col min="16129" max="16129" width="6.140625" style="64" customWidth="1"/>
    <col min="16130" max="16130" width="4.7109375" style="64" customWidth="1"/>
    <col min="16131" max="16131" width="5.28515625" style="64" customWidth="1"/>
    <col min="16132" max="16132" width="5.7109375" style="64" customWidth="1"/>
    <col min="16133" max="16133" width="48.7109375" style="64" customWidth="1"/>
    <col min="16134" max="16134" width="22.85546875" style="64" bestFit="1" customWidth="1"/>
    <col min="16135" max="16135" width="17.7109375" style="64" bestFit="1" customWidth="1"/>
    <col min="16136" max="16136" width="20.85546875" style="64" bestFit="1" customWidth="1"/>
    <col min="16137" max="16137" width="9.140625" style="64"/>
    <col min="16138" max="16138" width="11.140625" style="64" bestFit="1" customWidth="1"/>
    <col min="16139" max="16139" width="21.140625" style="64" customWidth="1"/>
    <col min="16140" max="16384" width="9.140625" style="64"/>
  </cols>
  <sheetData>
    <row r="1" spans="1:11" s="348" customFormat="1" ht="36" customHeight="1">
      <c r="G1" s="438" t="s">
        <v>756</v>
      </c>
      <c r="H1" s="438"/>
    </row>
    <row r="2" spans="1:11" s="348" customFormat="1" ht="21" customHeight="1">
      <c r="G2" s="438"/>
      <c r="H2" s="438"/>
    </row>
    <row r="3" spans="1:11" ht="20.25">
      <c r="A3" s="445" t="s">
        <v>697</v>
      </c>
      <c r="B3" s="445"/>
      <c r="C3" s="445"/>
      <c r="D3" s="445"/>
      <c r="E3" s="445"/>
      <c r="F3" s="445"/>
      <c r="G3" s="445"/>
      <c r="H3" s="445"/>
    </row>
    <row r="4" spans="1:11" ht="36" customHeight="1">
      <c r="A4" s="425" t="s">
        <v>698</v>
      </c>
      <c r="B4" s="425"/>
      <c r="C4" s="425"/>
      <c r="D4" s="425"/>
      <c r="E4" s="425"/>
      <c r="F4" s="425"/>
      <c r="G4" s="425"/>
      <c r="H4" s="425"/>
    </row>
    <row r="5" spans="1:11" s="348" customFormat="1" ht="16.899999999999999" customHeight="1" thickBot="1">
      <c r="F5" s="349"/>
      <c r="G5" s="350"/>
      <c r="H5" s="351" t="s">
        <v>699</v>
      </c>
    </row>
    <row r="6" spans="1:11" s="72" customFormat="1" ht="15.75" customHeight="1" thickBot="1">
      <c r="A6" s="426" t="s">
        <v>189</v>
      </c>
      <c r="B6" s="446" t="s">
        <v>700</v>
      </c>
      <c r="C6" s="448" t="s">
        <v>191</v>
      </c>
      <c r="D6" s="450" t="s">
        <v>192</v>
      </c>
      <c r="E6" s="434" t="s">
        <v>701</v>
      </c>
      <c r="F6" s="417" t="s">
        <v>702</v>
      </c>
      <c r="G6" s="436" t="s">
        <v>195</v>
      </c>
      <c r="H6" s="437"/>
    </row>
    <row r="7" spans="1:11" s="74" customFormat="1" ht="56.45" customHeight="1" thickBot="1">
      <c r="A7" s="427"/>
      <c r="B7" s="447"/>
      <c r="C7" s="449"/>
      <c r="D7" s="451"/>
      <c r="E7" s="435"/>
      <c r="F7" s="418"/>
      <c r="G7" s="73" t="s">
        <v>8</v>
      </c>
      <c r="H7" s="73" t="s">
        <v>9</v>
      </c>
    </row>
    <row r="8" spans="1:11" s="81" customFormat="1" ht="18" thickBot="1">
      <c r="A8" s="75">
        <v>1</v>
      </c>
      <c r="B8" s="76">
        <v>2</v>
      </c>
      <c r="C8" s="76">
        <v>3</v>
      </c>
      <c r="D8" s="77">
        <v>4</v>
      </c>
      <c r="E8" s="78">
        <v>5</v>
      </c>
      <c r="F8" s="78">
        <v>6</v>
      </c>
      <c r="G8" s="79">
        <v>7</v>
      </c>
      <c r="H8" s="80">
        <v>8</v>
      </c>
    </row>
    <row r="9" spans="1:11" s="90" customFormat="1" ht="45" thickBot="1">
      <c r="A9" s="352">
        <v>2000</v>
      </c>
      <c r="B9" s="83" t="s">
        <v>203</v>
      </c>
      <c r="C9" s="84" t="s">
        <v>14</v>
      </c>
      <c r="D9" s="85" t="s">
        <v>14</v>
      </c>
      <c r="E9" s="86" t="s">
        <v>703</v>
      </c>
      <c r="F9" s="353">
        <f>+G9+H9</f>
        <v>852466</v>
      </c>
      <c r="G9" s="354">
        <f>+G14+G68+G77+G251+G340+G369+G400+G409+G493+G501+G514+G579+G619+G687+G709</f>
        <v>0</v>
      </c>
      <c r="H9" s="355">
        <f>+H14+H68+H191+H336+H374+H425+H575</f>
        <v>852466</v>
      </c>
      <c r="J9" s="356"/>
      <c r="K9" s="356"/>
    </row>
    <row r="10" spans="1:11" s="99" customFormat="1" ht="64.5" customHeight="1">
      <c r="A10" s="91">
        <v>2100</v>
      </c>
      <c r="B10" s="92" t="s">
        <v>205</v>
      </c>
      <c r="C10" s="357">
        <v>0</v>
      </c>
      <c r="D10" s="358">
        <v>0</v>
      </c>
      <c r="E10" s="95" t="s">
        <v>704</v>
      </c>
      <c r="F10" s="359">
        <f>+G10+H10</f>
        <v>9800</v>
      </c>
      <c r="G10" s="360">
        <f>+G12+G58+G489</f>
        <v>9800</v>
      </c>
      <c r="H10" s="360">
        <f>+H12+H58+H489</f>
        <v>0</v>
      </c>
      <c r="K10" s="361"/>
    </row>
    <row r="11" spans="1:11">
      <c r="A11" s="100"/>
      <c r="B11" s="92"/>
      <c r="C11" s="357"/>
      <c r="D11" s="358"/>
      <c r="E11" s="101" t="s">
        <v>7</v>
      </c>
      <c r="F11" s="362"/>
      <c r="G11" s="363"/>
      <c r="H11" s="364"/>
    </row>
    <row r="12" spans="1:11" s="112" customFormat="1" ht="46.5" customHeight="1">
      <c r="A12" s="105">
        <v>2110</v>
      </c>
      <c r="B12" s="92" t="s">
        <v>205</v>
      </c>
      <c r="C12" s="365">
        <v>1</v>
      </c>
      <c r="D12" s="366">
        <v>0</v>
      </c>
      <c r="E12" s="108" t="s">
        <v>208</v>
      </c>
      <c r="F12" s="367">
        <f>+G12+H12</f>
        <v>2500</v>
      </c>
      <c r="G12" s="368">
        <f>+G14</f>
        <v>2500</v>
      </c>
      <c r="H12" s="369">
        <f>+H14</f>
        <v>0</v>
      </c>
      <c r="K12" s="370"/>
    </row>
    <row r="13" spans="1:11" s="112" customFormat="1">
      <c r="A13" s="105"/>
      <c r="B13" s="92"/>
      <c r="C13" s="365"/>
      <c r="D13" s="366"/>
      <c r="E13" s="101" t="s">
        <v>31</v>
      </c>
      <c r="F13" s="367"/>
      <c r="G13" s="368"/>
      <c r="H13" s="369"/>
    </row>
    <row r="14" spans="1:11" ht="27">
      <c r="A14" s="105">
        <v>2111</v>
      </c>
      <c r="B14" s="113" t="s">
        <v>205</v>
      </c>
      <c r="C14" s="371">
        <v>1</v>
      </c>
      <c r="D14" s="372">
        <v>1</v>
      </c>
      <c r="E14" s="101" t="s">
        <v>209</v>
      </c>
      <c r="F14" s="373">
        <f>+G14+H14</f>
        <v>2500</v>
      </c>
      <c r="G14" s="374">
        <f>+G16+G17+G18+G19+G20+G21+G22+G23+G24+G25+G26+G27+G28+G29+G30+G31+G32+G33+G34+G35</f>
        <v>2500</v>
      </c>
      <c r="H14" s="375">
        <f>+H36+H37+H38+++++H39</f>
        <v>0</v>
      </c>
    </row>
    <row r="15" spans="1:11" ht="40.5">
      <c r="A15" s="105"/>
      <c r="B15" s="113"/>
      <c r="C15" s="371"/>
      <c r="D15" s="372"/>
      <c r="E15" s="101" t="s">
        <v>705</v>
      </c>
      <c r="F15" s="376"/>
      <c r="G15" s="377"/>
      <c r="H15" s="378"/>
    </row>
    <row r="16" spans="1:11" hidden="1">
      <c r="A16" s="105"/>
      <c r="B16" s="113"/>
      <c r="C16" s="371"/>
      <c r="D16" s="372"/>
      <c r="E16" s="379" t="s">
        <v>706</v>
      </c>
      <c r="F16" s="376">
        <f>+G16</f>
        <v>0</v>
      </c>
      <c r="G16" s="377"/>
      <c r="H16" s="378"/>
    </row>
    <row r="17" spans="1:8" ht="27" hidden="1">
      <c r="A17" s="105"/>
      <c r="B17" s="113"/>
      <c r="C17" s="371"/>
      <c r="D17" s="372"/>
      <c r="E17" s="379" t="s">
        <v>707</v>
      </c>
      <c r="F17" s="376">
        <f>+G17</f>
        <v>0</v>
      </c>
      <c r="G17" s="377"/>
      <c r="H17" s="378"/>
    </row>
    <row r="18" spans="1:8">
      <c r="A18" s="105"/>
      <c r="B18" s="113"/>
      <c r="C18" s="371"/>
      <c r="D18" s="372"/>
      <c r="E18" s="379" t="s">
        <v>708</v>
      </c>
      <c r="F18" s="376">
        <f>+G18</f>
        <v>1000</v>
      </c>
      <c r="G18" s="377">
        <v>1000</v>
      </c>
      <c r="H18" s="378"/>
    </row>
    <row r="19" spans="1:8" hidden="1">
      <c r="A19" s="105"/>
      <c r="B19" s="113"/>
      <c r="C19" s="371"/>
      <c r="D19" s="372"/>
      <c r="E19" s="379" t="s">
        <v>709</v>
      </c>
      <c r="F19" s="376">
        <f t="shared" ref="F19:F35" si="0">+G19</f>
        <v>0</v>
      </c>
      <c r="G19" s="377"/>
      <c r="H19" s="378"/>
    </row>
    <row r="20" spans="1:8">
      <c r="A20" s="105"/>
      <c r="B20" s="113"/>
      <c r="C20" s="371"/>
      <c r="D20" s="372"/>
      <c r="E20" s="379" t="s">
        <v>710</v>
      </c>
      <c r="F20" s="376">
        <f t="shared" si="0"/>
        <v>500</v>
      </c>
      <c r="G20" s="377">
        <v>500</v>
      </c>
      <c r="H20" s="378"/>
    </row>
    <row r="21" spans="1:8" hidden="1">
      <c r="A21" s="105"/>
      <c r="B21" s="113"/>
      <c r="C21" s="371"/>
      <c r="D21" s="372"/>
      <c r="E21" s="379" t="s">
        <v>711</v>
      </c>
      <c r="F21" s="376">
        <f t="shared" si="0"/>
        <v>0</v>
      </c>
      <c r="G21" s="377"/>
      <c r="H21" s="378"/>
    </row>
    <row r="22" spans="1:8" hidden="1">
      <c r="A22" s="105"/>
      <c r="B22" s="113"/>
      <c r="C22" s="371"/>
      <c r="D22" s="372"/>
      <c r="E22" s="379" t="s">
        <v>712</v>
      </c>
      <c r="F22" s="376">
        <f t="shared" si="0"/>
        <v>0</v>
      </c>
      <c r="G22" s="377"/>
      <c r="H22" s="378"/>
    </row>
    <row r="23" spans="1:8" hidden="1">
      <c r="A23" s="105"/>
      <c r="B23" s="113"/>
      <c r="C23" s="371"/>
      <c r="D23" s="372"/>
      <c r="E23" s="379" t="s">
        <v>713</v>
      </c>
      <c r="F23" s="376">
        <f t="shared" si="0"/>
        <v>0</v>
      </c>
      <c r="G23" s="377"/>
      <c r="H23" s="378"/>
    </row>
    <row r="24" spans="1:8" hidden="1">
      <c r="A24" s="105"/>
      <c r="B24" s="113"/>
      <c r="C24" s="371"/>
      <c r="D24" s="372"/>
      <c r="E24" s="379" t="s">
        <v>714</v>
      </c>
      <c r="F24" s="376">
        <f t="shared" si="0"/>
        <v>0</v>
      </c>
      <c r="G24" s="377"/>
      <c r="H24" s="378"/>
    </row>
    <row r="25" spans="1:8" ht="27" hidden="1">
      <c r="A25" s="105"/>
      <c r="B25" s="113"/>
      <c r="C25" s="371"/>
      <c r="D25" s="372"/>
      <c r="E25" s="379" t="s">
        <v>715</v>
      </c>
      <c r="F25" s="376">
        <f t="shared" si="0"/>
        <v>0</v>
      </c>
      <c r="G25" s="377"/>
      <c r="H25" s="378"/>
    </row>
    <row r="26" spans="1:8" hidden="1">
      <c r="A26" s="105"/>
      <c r="B26" s="113"/>
      <c r="C26" s="371"/>
      <c r="D26" s="372"/>
      <c r="E26" s="379" t="s">
        <v>716</v>
      </c>
      <c r="F26" s="376">
        <f t="shared" si="0"/>
        <v>0</v>
      </c>
      <c r="G26" s="377"/>
      <c r="H26" s="378"/>
    </row>
    <row r="27" spans="1:8" hidden="1">
      <c r="A27" s="105"/>
      <c r="B27" s="113"/>
      <c r="C27" s="371"/>
      <c r="D27" s="372"/>
      <c r="E27" s="379" t="s">
        <v>717</v>
      </c>
      <c r="F27" s="376">
        <f t="shared" si="0"/>
        <v>0</v>
      </c>
      <c r="G27" s="377"/>
      <c r="H27" s="378"/>
    </row>
    <row r="28" spans="1:8" hidden="1">
      <c r="A28" s="105"/>
      <c r="B28" s="113"/>
      <c r="C28" s="371"/>
      <c r="D28" s="372"/>
      <c r="E28" s="379" t="s">
        <v>718</v>
      </c>
      <c r="F28" s="376">
        <f t="shared" si="0"/>
        <v>0</v>
      </c>
      <c r="G28" s="377"/>
      <c r="H28" s="378"/>
    </row>
    <row r="29" spans="1:8" hidden="1">
      <c r="A29" s="105"/>
      <c r="B29" s="113"/>
      <c r="C29" s="371"/>
      <c r="D29" s="372"/>
      <c r="E29" s="379" t="s">
        <v>719</v>
      </c>
      <c r="F29" s="376">
        <f t="shared" si="0"/>
        <v>0</v>
      </c>
      <c r="G29" s="377"/>
      <c r="H29" s="378"/>
    </row>
    <row r="30" spans="1:8" ht="27">
      <c r="A30" s="105"/>
      <c r="B30" s="113"/>
      <c r="C30" s="371"/>
      <c r="D30" s="372"/>
      <c r="E30" s="379" t="s">
        <v>720</v>
      </c>
      <c r="F30" s="376">
        <f t="shared" si="0"/>
        <v>500</v>
      </c>
      <c r="G30" s="377">
        <v>500</v>
      </c>
      <c r="H30" s="378"/>
    </row>
    <row r="31" spans="1:8" hidden="1">
      <c r="A31" s="105"/>
      <c r="B31" s="113"/>
      <c r="C31" s="371"/>
      <c r="D31" s="372"/>
      <c r="E31" s="379" t="s">
        <v>721</v>
      </c>
      <c r="F31" s="376">
        <f t="shared" si="0"/>
        <v>0</v>
      </c>
      <c r="G31" s="377"/>
      <c r="H31" s="378"/>
    </row>
    <row r="32" spans="1:8">
      <c r="A32" s="105"/>
      <c r="B32" s="113"/>
      <c r="C32" s="371"/>
      <c r="D32" s="372"/>
      <c r="E32" s="379" t="s">
        <v>722</v>
      </c>
      <c r="F32" s="376">
        <f t="shared" si="0"/>
        <v>500</v>
      </c>
      <c r="G32" s="377">
        <v>500</v>
      </c>
      <c r="H32" s="378"/>
    </row>
    <row r="33" spans="1:8" hidden="1">
      <c r="A33" s="105"/>
      <c r="B33" s="113"/>
      <c r="C33" s="371"/>
      <c r="D33" s="372"/>
      <c r="E33" s="379" t="s">
        <v>723</v>
      </c>
      <c r="F33" s="376">
        <f t="shared" si="0"/>
        <v>0</v>
      </c>
      <c r="G33" s="377"/>
      <c r="H33" s="378"/>
    </row>
    <row r="34" spans="1:8" hidden="1">
      <c r="A34" s="105"/>
      <c r="B34" s="113"/>
      <c r="C34" s="371"/>
      <c r="D34" s="372"/>
      <c r="E34" s="379" t="s">
        <v>724</v>
      </c>
      <c r="F34" s="376">
        <f t="shared" si="0"/>
        <v>0</v>
      </c>
      <c r="G34" s="377"/>
      <c r="H34" s="378"/>
    </row>
    <row r="35" spans="1:8" hidden="1">
      <c r="A35" s="105"/>
      <c r="B35" s="113"/>
      <c r="C35" s="371"/>
      <c r="D35" s="372"/>
      <c r="E35" s="379" t="s">
        <v>725</v>
      </c>
      <c r="F35" s="376">
        <f t="shared" si="0"/>
        <v>0</v>
      </c>
      <c r="G35" s="377"/>
      <c r="H35" s="378"/>
    </row>
    <row r="36" spans="1:8" hidden="1">
      <c r="A36" s="105"/>
      <c r="B36" s="113"/>
      <c r="C36" s="371"/>
      <c r="D36" s="372"/>
      <c r="E36" s="379" t="s">
        <v>726</v>
      </c>
      <c r="F36" s="376">
        <f>+H36</f>
        <v>0</v>
      </c>
      <c r="G36" s="377"/>
      <c r="H36" s="378"/>
    </row>
    <row r="37" spans="1:8" hidden="1">
      <c r="A37" s="105"/>
      <c r="B37" s="113"/>
      <c r="C37" s="371"/>
      <c r="D37" s="372"/>
      <c r="E37" s="379" t="s">
        <v>727</v>
      </c>
      <c r="F37" s="376">
        <f>+H37</f>
        <v>0</v>
      </c>
      <c r="G37" s="377"/>
      <c r="H37" s="378"/>
    </row>
    <row r="38" spans="1:8" hidden="1">
      <c r="A38" s="105"/>
      <c r="B38" s="113"/>
      <c r="C38" s="371"/>
      <c r="D38" s="372"/>
      <c r="E38" s="379" t="s">
        <v>728</v>
      </c>
      <c r="F38" s="376">
        <f>+H38</f>
        <v>0</v>
      </c>
      <c r="G38" s="377"/>
      <c r="H38" s="378"/>
    </row>
    <row r="39" spans="1:8" hidden="1">
      <c r="A39" s="105"/>
      <c r="B39" s="113"/>
      <c r="C39" s="371"/>
      <c r="D39" s="372"/>
      <c r="E39" s="379" t="s">
        <v>729</v>
      </c>
      <c r="F39" s="376">
        <f>+H39</f>
        <v>0</v>
      </c>
      <c r="G39" s="377"/>
      <c r="H39" s="378"/>
    </row>
    <row r="40" spans="1:8" ht="27" hidden="1">
      <c r="A40" s="105">
        <v>2112</v>
      </c>
      <c r="B40" s="113" t="s">
        <v>205</v>
      </c>
      <c r="C40" s="371">
        <v>1</v>
      </c>
      <c r="D40" s="372">
        <v>2</v>
      </c>
      <c r="E40" s="101" t="s">
        <v>210</v>
      </c>
      <c r="F40" s="376"/>
      <c r="G40" s="377"/>
      <c r="H40" s="378"/>
    </row>
    <row r="41" spans="1:8" ht="40.5" hidden="1">
      <c r="A41" s="105"/>
      <c r="B41" s="113"/>
      <c r="C41" s="371"/>
      <c r="D41" s="372"/>
      <c r="E41" s="101" t="s">
        <v>705</v>
      </c>
      <c r="F41" s="376"/>
      <c r="G41" s="377"/>
      <c r="H41" s="378"/>
    </row>
    <row r="42" spans="1:8" hidden="1">
      <c r="A42" s="105"/>
      <c r="B42" s="113"/>
      <c r="C42" s="371"/>
      <c r="D42" s="372"/>
      <c r="E42" s="101" t="s">
        <v>730</v>
      </c>
      <c r="F42" s="376"/>
      <c r="G42" s="377"/>
      <c r="H42" s="378"/>
    </row>
    <row r="43" spans="1:8" hidden="1">
      <c r="A43" s="105"/>
      <c r="B43" s="113"/>
      <c r="C43" s="371"/>
      <c r="D43" s="372"/>
      <c r="E43" s="101" t="s">
        <v>730</v>
      </c>
      <c r="F43" s="376"/>
      <c r="G43" s="377"/>
      <c r="H43" s="378"/>
    </row>
    <row r="44" spans="1:8" hidden="1">
      <c r="A44" s="105">
        <v>2113</v>
      </c>
      <c r="B44" s="113" t="s">
        <v>205</v>
      </c>
      <c r="C44" s="371">
        <v>1</v>
      </c>
      <c r="D44" s="372">
        <v>3</v>
      </c>
      <c r="E44" s="101" t="s">
        <v>211</v>
      </c>
      <c r="F44" s="376"/>
      <c r="G44" s="377"/>
      <c r="H44" s="378"/>
    </row>
    <row r="45" spans="1:8" ht="40.5" hidden="1">
      <c r="A45" s="105"/>
      <c r="B45" s="113"/>
      <c r="C45" s="371"/>
      <c r="D45" s="372"/>
      <c r="E45" s="101" t="s">
        <v>705</v>
      </c>
      <c r="F45" s="376"/>
      <c r="G45" s="377"/>
      <c r="H45" s="378"/>
    </row>
    <row r="46" spans="1:8" hidden="1">
      <c r="A46" s="105"/>
      <c r="B46" s="113"/>
      <c r="C46" s="371"/>
      <c r="D46" s="372"/>
      <c r="E46" s="101" t="s">
        <v>730</v>
      </c>
      <c r="F46" s="376"/>
      <c r="G46" s="377"/>
      <c r="H46" s="378"/>
    </row>
    <row r="47" spans="1:8" hidden="1">
      <c r="A47" s="105"/>
      <c r="B47" s="113"/>
      <c r="C47" s="371"/>
      <c r="D47" s="372"/>
      <c r="E47" s="101" t="s">
        <v>730</v>
      </c>
      <c r="F47" s="376"/>
      <c r="G47" s="377"/>
      <c r="H47" s="378"/>
    </row>
    <row r="48" spans="1:8" ht="21" hidden="1" customHeight="1">
      <c r="A48" s="105">
        <v>2120</v>
      </c>
      <c r="B48" s="92" t="s">
        <v>205</v>
      </c>
      <c r="C48" s="365">
        <v>2</v>
      </c>
      <c r="D48" s="366">
        <v>0</v>
      </c>
      <c r="E48" s="108" t="s">
        <v>212</v>
      </c>
      <c r="F48" s="376"/>
      <c r="G48" s="377"/>
      <c r="H48" s="378"/>
    </row>
    <row r="49" spans="1:8" s="112" customFormat="1" ht="10.5" hidden="1" customHeight="1">
      <c r="A49" s="105"/>
      <c r="B49" s="92"/>
      <c r="C49" s="365"/>
      <c r="D49" s="366"/>
      <c r="E49" s="101" t="s">
        <v>31</v>
      </c>
      <c r="F49" s="367"/>
      <c r="G49" s="368"/>
      <c r="H49" s="369"/>
    </row>
    <row r="50" spans="1:8" ht="16.5" hidden="1" customHeight="1">
      <c r="A50" s="105">
        <v>2121</v>
      </c>
      <c r="B50" s="113" t="s">
        <v>205</v>
      </c>
      <c r="C50" s="371">
        <v>2</v>
      </c>
      <c r="D50" s="372">
        <v>1</v>
      </c>
      <c r="E50" s="119" t="s">
        <v>213</v>
      </c>
      <c r="F50" s="376"/>
      <c r="G50" s="377"/>
      <c r="H50" s="378"/>
    </row>
    <row r="51" spans="1:8" ht="40.5" hidden="1">
      <c r="A51" s="105"/>
      <c r="B51" s="113"/>
      <c r="C51" s="371"/>
      <c r="D51" s="372"/>
      <c r="E51" s="101" t="s">
        <v>705</v>
      </c>
      <c r="F51" s="376"/>
      <c r="G51" s="377"/>
      <c r="H51" s="378"/>
    </row>
    <row r="52" spans="1:8" hidden="1">
      <c r="A52" s="105"/>
      <c r="B52" s="113"/>
      <c r="C52" s="371"/>
      <c r="D52" s="372"/>
      <c r="E52" s="101" t="s">
        <v>730</v>
      </c>
      <c r="F52" s="376"/>
      <c r="G52" s="377"/>
      <c r="H52" s="378"/>
    </row>
    <row r="53" spans="1:8" hidden="1">
      <c r="A53" s="105"/>
      <c r="B53" s="113"/>
      <c r="C53" s="371"/>
      <c r="D53" s="372"/>
      <c r="E53" s="101" t="s">
        <v>730</v>
      </c>
      <c r="F53" s="376"/>
      <c r="G53" s="377"/>
      <c r="H53" s="378"/>
    </row>
    <row r="54" spans="1:8" ht="27" hidden="1">
      <c r="A54" s="105">
        <v>2122</v>
      </c>
      <c r="B54" s="113" t="s">
        <v>205</v>
      </c>
      <c r="C54" s="371">
        <v>2</v>
      </c>
      <c r="D54" s="372">
        <v>2</v>
      </c>
      <c r="E54" s="101" t="s">
        <v>214</v>
      </c>
      <c r="F54" s="376"/>
      <c r="G54" s="377"/>
      <c r="H54" s="378"/>
    </row>
    <row r="55" spans="1:8" ht="40.5" hidden="1">
      <c r="A55" s="105"/>
      <c r="B55" s="113"/>
      <c r="C55" s="371"/>
      <c r="D55" s="372"/>
      <c r="E55" s="101" t="s">
        <v>705</v>
      </c>
      <c r="F55" s="376"/>
      <c r="G55" s="377"/>
      <c r="H55" s="378"/>
    </row>
    <row r="56" spans="1:8" hidden="1">
      <c r="A56" s="105"/>
      <c r="B56" s="113"/>
      <c r="C56" s="371"/>
      <c r="D56" s="372"/>
      <c r="E56" s="101" t="s">
        <v>730</v>
      </c>
      <c r="F56" s="376"/>
      <c r="G56" s="377"/>
      <c r="H56" s="378"/>
    </row>
    <row r="57" spans="1:8" hidden="1">
      <c r="A57" s="105"/>
      <c r="B57" s="113"/>
      <c r="C57" s="371"/>
      <c r="D57" s="372"/>
      <c r="E57" s="101" t="s">
        <v>730</v>
      </c>
      <c r="F57" s="376"/>
      <c r="G57" s="377"/>
      <c r="H57" s="378"/>
    </row>
    <row r="58" spans="1:8" ht="20.25" customHeight="1">
      <c r="A58" s="105">
        <v>2130</v>
      </c>
      <c r="B58" s="92" t="s">
        <v>205</v>
      </c>
      <c r="C58" s="365">
        <v>3</v>
      </c>
      <c r="D58" s="366">
        <v>0</v>
      </c>
      <c r="E58" s="108" t="s">
        <v>215</v>
      </c>
      <c r="F58" s="373">
        <f>+G58+H58</f>
        <v>2000</v>
      </c>
      <c r="G58" s="374">
        <f>+G68+G77</f>
        <v>2000</v>
      </c>
      <c r="H58" s="375">
        <f>+H68+H77</f>
        <v>0</v>
      </c>
    </row>
    <row r="59" spans="1:8" s="112" customFormat="1">
      <c r="A59" s="105"/>
      <c r="B59" s="92"/>
      <c r="C59" s="365"/>
      <c r="D59" s="366"/>
      <c r="E59" s="101" t="s">
        <v>31</v>
      </c>
      <c r="F59" s="367"/>
      <c r="G59" s="368"/>
      <c r="H59" s="369"/>
    </row>
    <row r="60" spans="1:8" ht="27" hidden="1">
      <c r="A60" s="105">
        <v>2131</v>
      </c>
      <c r="B60" s="113" t="s">
        <v>205</v>
      </c>
      <c r="C60" s="371">
        <v>3</v>
      </c>
      <c r="D60" s="372">
        <v>1</v>
      </c>
      <c r="E60" s="101" t="s">
        <v>216</v>
      </c>
      <c r="F60" s="376"/>
      <c r="G60" s="377"/>
      <c r="H60" s="378"/>
    </row>
    <row r="61" spans="1:8" ht="40.5" hidden="1">
      <c r="A61" s="105"/>
      <c r="B61" s="113"/>
      <c r="C61" s="371"/>
      <c r="D61" s="372"/>
      <c r="E61" s="101" t="s">
        <v>705</v>
      </c>
      <c r="F61" s="376"/>
      <c r="G61" s="377"/>
      <c r="H61" s="378"/>
    </row>
    <row r="62" spans="1:8" hidden="1">
      <c r="A62" s="105"/>
      <c r="B62" s="113"/>
      <c r="C62" s="371"/>
      <c r="D62" s="372"/>
      <c r="E62" s="101" t="s">
        <v>730</v>
      </c>
      <c r="F62" s="376"/>
      <c r="G62" s="377"/>
      <c r="H62" s="378"/>
    </row>
    <row r="63" spans="1:8" hidden="1">
      <c r="A63" s="105"/>
      <c r="B63" s="113"/>
      <c r="C63" s="371"/>
      <c r="D63" s="372"/>
      <c r="E63" s="101" t="s">
        <v>730</v>
      </c>
      <c r="F63" s="376"/>
      <c r="G63" s="377"/>
      <c r="H63" s="378"/>
    </row>
    <row r="64" spans="1:8" ht="14.25" hidden="1" customHeight="1">
      <c r="A64" s="105">
        <v>2132</v>
      </c>
      <c r="B64" s="113" t="s">
        <v>205</v>
      </c>
      <c r="C64" s="371">
        <v>3</v>
      </c>
      <c r="D64" s="372">
        <v>2</v>
      </c>
      <c r="E64" s="101" t="s">
        <v>217</v>
      </c>
      <c r="F64" s="376"/>
      <c r="G64" s="377"/>
      <c r="H64" s="378"/>
    </row>
    <row r="65" spans="1:8" ht="40.5" hidden="1">
      <c r="A65" s="105"/>
      <c r="B65" s="113"/>
      <c r="C65" s="371"/>
      <c r="D65" s="372"/>
      <c r="E65" s="101" t="s">
        <v>705</v>
      </c>
      <c r="F65" s="376"/>
      <c r="G65" s="377"/>
      <c r="H65" s="378"/>
    </row>
    <row r="66" spans="1:8" hidden="1">
      <c r="A66" s="105"/>
      <c r="B66" s="113"/>
      <c r="C66" s="371"/>
      <c r="D66" s="372"/>
      <c r="E66" s="101" t="s">
        <v>730</v>
      </c>
      <c r="F66" s="376"/>
      <c r="G66" s="377"/>
      <c r="H66" s="378"/>
    </row>
    <row r="67" spans="1:8" hidden="1">
      <c r="A67" s="105"/>
      <c r="B67" s="113"/>
      <c r="C67" s="371"/>
      <c r="D67" s="372"/>
      <c r="E67" s="101" t="s">
        <v>730</v>
      </c>
      <c r="F67" s="376"/>
      <c r="G67" s="377"/>
      <c r="H67" s="378"/>
    </row>
    <row r="68" spans="1:8">
      <c r="A68" s="105">
        <v>2133</v>
      </c>
      <c r="B68" s="113" t="s">
        <v>205</v>
      </c>
      <c r="C68" s="371">
        <v>3</v>
      </c>
      <c r="D68" s="372">
        <v>3</v>
      </c>
      <c r="E68" s="101" t="s">
        <v>218</v>
      </c>
      <c r="F68" s="373">
        <f>+G68+H68</f>
        <v>2000</v>
      </c>
      <c r="G68" s="374">
        <f>+G70+G71+G72+G73+G74</f>
        <v>2000</v>
      </c>
      <c r="H68" s="375">
        <f>+H75+H76</f>
        <v>0</v>
      </c>
    </row>
    <row r="69" spans="1:8" ht="40.5">
      <c r="A69" s="105"/>
      <c r="B69" s="113"/>
      <c r="C69" s="371"/>
      <c r="D69" s="372"/>
      <c r="E69" s="101" t="s">
        <v>705</v>
      </c>
      <c r="F69" s="376"/>
      <c r="G69" s="377"/>
      <c r="H69" s="378"/>
    </row>
    <row r="70" spans="1:8">
      <c r="A70" s="105"/>
      <c r="B70" s="113"/>
      <c r="C70" s="371"/>
      <c r="D70" s="372"/>
      <c r="E70" s="379" t="s">
        <v>718</v>
      </c>
      <c r="F70" s="376">
        <f>+G70</f>
        <v>1000</v>
      </c>
      <c r="G70" s="377">
        <v>1000</v>
      </c>
      <c r="H70" s="378"/>
    </row>
    <row r="71" spans="1:8" hidden="1">
      <c r="A71" s="105"/>
      <c r="B71" s="113"/>
      <c r="C71" s="371"/>
      <c r="D71" s="372"/>
      <c r="E71" s="379" t="s">
        <v>719</v>
      </c>
      <c r="F71" s="376">
        <f>+G71</f>
        <v>0</v>
      </c>
      <c r="G71" s="377"/>
      <c r="H71" s="378"/>
    </row>
    <row r="72" spans="1:8" hidden="1">
      <c r="A72" s="105"/>
      <c r="B72" s="113"/>
      <c r="C72" s="371"/>
      <c r="D72" s="372"/>
      <c r="E72" s="379" t="s">
        <v>722</v>
      </c>
      <c r="F72" s="376">
        <f>+G72</f>
        <v>0</v>
      </c>
      <c r="G72" s="377"/>
      <c r="H72" s="378"/>
    </row>
    <row r="73" spans="1:8">
      <c r="A73" s="105"/>
      <c r="B73" s="113"/>
      <c r="C73" s="371"/>
      <c r="D73" s="372"/>
      <c r="E73" s="379" t="s">
        <v>723</v>
      </c>
      <c r="F73" s="376">
        <f>+G73</f>
        <v>500</v>
      </c>
      <c r="G73" s="377">
        <v>500</v>
      </c>
      <c r="H73" s="378"/>
    </row>
    <row r="74" spans="1:8">
      <c r="A74" s="105"/>
      <c r="B74" s="113"/>
      <c r="C74" s="371"/>
      <c r="D74" s="372"/>
      <c r="E74" s="379" t="s">
        <v>724</v>
      </c>
      <c r="F74" s="376">
        <f>+G74</f>
        <v>500</v>
      </c>
      <c r="G74" s="377">
        <v>500</v>
      </c>
      <c r="H74" s="378"/>
    </row>
    <row r="75" spans="1:8" hidden="1">
      <c r="A75" s="105"/>
      <c r="B75" s="113"/>
      <c r="C75" s="371"/>
      <c r="D75" s="372"/>
      <c r="E75" s="379" t="s">
        <v>727</v>
      </c>
      <c r="F75" s="376">
        <f>+H75</f>
        <v>0</v>
      </c>
      <c r="G75" s="377"/>
      <c r="H75" s="378"/>
    </row>
    <row r="76" spans="1:8" hidden="1">
      <c r="A76" s="105"/>
      <c r="B76" s="113"/>
      <c r="C76" s="371"/>
      <c r="D76" s="372"/>
      <c r="E76" s="379" t="s">
        <v>728</v>
      </c>
      <c r="F76" s="376">
        <f>+H76</f>
        <v>0</v>
      </c>
      <c r="G76" s="377"/>
      <c r="H76" s="378"/>
    </row>
    <row r="77" spans="1:8" hidden="1">
      <c r="A77" s="105">
        <v>2133</v>
      </c>
      <c r="B77" s="113" t="s">
        <v>205</v>
      </c>
      <c r="C77" s="371">
        <v>3</v>
      </c>
      <c r="D77" s="372">
        <v>3</v>
      </c>
      <c r="E77" s="101" t="s">
        <v>731</v>
      </c>
      <c r="F77" s="373">
        <f>+G77+H77</f>
        <v>0</v>
      </c>
      <c r="G77" s="374">
        <f>+G79+G80+G81+G82</f>
        <v>0</v>
      </c>
      <c r="H77" s="375"/>
    </row>
    <row r="78" spans="1:8" ht="40.5" hidden="1">
      <c r="A78" s="105"/>
      <c r="B78" s="113"/>
      <c r="C78" s="371"/>
      <c r="D78" s="372"/>
      <c r="E78" s="101" t="s">
        <v>705</v>
      </c>
      <c r="F78" s="376"/>
      <c r="G78" s="377"/>
      <c r="H78" s="378"/>
    </row>
    <row r="79" spans="1:8" hidden="1">
      <c r="A79" s="105"/>
      <c r="B79" s="113"/>
      <c r="C79" s="371"/>
      <c r="D79" s="372"/>
      <c r="E79" s="379" t="s">
        <v>706</v>
      </c>
      <c r="F79" s="376">
        <f>+G79</f>
        <v>0</v>
      </c>
      <c r="G79" s="377"/>
      <c r="H79" s="378"/>
    </row>
    <row r="80" spans="1:8" ht="27" hidden="1">
      <c r="A80" s="105"/>
      <c r="B80" s="113"/>
      <c r="C80" s="371"/>
      <c r="D80" s="372"/>
      <c r="E80" s="379" t="s">
        <v>707</v>
      </c>
      <c r="F80" s="376">
        <f>+G80</f>
        <v>0</v>
      </c>
      <c r="G80" s="377"/>
      <c r="H80" s="378"/>
    </row>
    <row r="81" spans="1:8" hidden="1">
      <c r="A81" s="105"/>
      <c r="B81" s="113"/>
      <c r="C81" s="371"/>
      <c r="D81" s="372"/>
      <c r="E81" s="379" t="s">
        <v>712</v>
      </c>
      <c r="F81" s="376">
        <f>+G81</f>
        <v>0</v>
      </c>
      <c r="G81" s="377"/>
      <c r="H81" s="378"/>
    </row>
    <row r="82" spans="1:8" hidden="1">
      <c r="A82" s="105"/>
      <c r="B82" s="113"/>
      <c r="C82" s="371"/>
      <c r="D82" s="372"/>
      <c r="E82" s="379" t="s">
        <v>721</v>
      </c>
      <c r="F82" s="376">
        <f>+G82</f>
        <v>0</v>
      </c>
      <c r="G82" s="377"/>
      <c r="H82" s="378"/>
    </row>
    <row r="83" spans="1:8" ht="33.75" hidden="1" customHeight="1">
      <c r="A83" s="105">
        <v>2160</v>
      </c>
      <c r="B83" s="92" t="s">
        <v>205</v>
      </c>
      <c r="C83" s="365">
        <v>6</v>
      </c>
      <c r="D83" s="366">
        <v>0</v>
      </c>
      <c r="E83" s="108" t="s">
        <v>223</v>
      </c>
      <c r="F83" s="376"/>
      <c r="G83" s="377"/>
      <c r="H83" s="378"/>
    </row>
    <row r="84" spans="1:8" s="112" customFormat="1" ht="10.5" hidden="1" customHeight="1">
      <c r="A84" s="105"/>
      <c r="B84" s="92"/>
      <c r="C84" s="365"/>
      <c r="D84" s="366"/>
      <c r="E84" s="101" t="s">
        <v>31</v>
      </c>
      <c r="F84" s="367"/>
      <c r="G84" s="368"/>
      <c r="H84" s="369"/>
    </row>
    <row r="85" spans="1:8" ht="27" hidden="1">
      <c r="A85" s="105">
        <v>2161</v>
      </c>
      <c r="B85" s="113" t="s">
        <v>205</v>
      </c>
      <c r="C85" s="371">
        <v>6</v>
      </c>
      <c r="D85" s="372">
        <v>1</v>
      </c>
      <c r="E85" s="101" t="s">
        <v>224</v>
      </c>
      <c r="F85" s="376"/>
      <c r="G85" s="377"/>
      <c r="H85" s="378"/>
    </row>
    <row r="86" spans="1:8" ht="40.5" hidden="1">
      <c r="A86" s="105"/>
      <c r="B86" s="113"/>
      <c r="C86" s="371"/>
      <c r="D86" s="372"/>
      <c r="E86" s="101" t="s">
        <v>705</v>
      </c>
      <c r="F86" s="376"/>
      <c r="G86" s="377"/>
      <c r="H86" s="378"/>
    </row>
    <row r="87" spans="1:8" hidden="1">
      <c r="A87" s="105"/>
      <c r="B87" s="113"/>
      <c r="C87" s="371"/>
      <c r="D87" s="372"/>
      <c r="E87" s="101" t="s">
        <v>730</v>
      </c>
      <c r="F87" s="376"/>
      <c r="G87" s="377"/>
      <c r="H87" s="378"/>
    </row>
    <row r="88" spans="1:8" hidden="1">
      <c r="A88" s="105"/>
      <c r="B88" s="113"/>
      <c r="C88" s="371"/>
      <c r="D88" s="372"/>
      <c r="E88" s="101" t="s">
        <v>730</v>
      </c>
      <c r="F88" s="376"/>
      <c r="G88" s="377"/>
      <c r="H88" s="378"/>
    </row>
    <row r="89" spans="1:8" hidden="1">
      <c r="A89" s="105">
        <v>2170</v>
      </c>
      <c r="B89" s="92" t="s">
        <v>205</v>
      </c>
      <c r="C89" s="365">
        <v>7</v>
      </c>
      <c r="D89" s="366">
        <v>0</v>
      </c>
      <c r="E89" s="108" t="s">
        <v>225</v>
      </c>
      <c r="F89" s="376"/>
      <c r="G89" s="377"/>
      <c r="H89" s="378"/>
    </row>
    <row r="90" spans="1:8" s="112" customFormat="1" ht="10.5" hidden="1" customHeight="1">
      <c r="A90" s="105"/>
      <c r="B90" s="92"/>
      <c r="C90" s="365"/>
      <c r="D90" s="366"/>
      <c r="E90" s="101" t="s">
        <v>31</v>
      </c>
      <c r="F90" s="367"/>
      <c r="G90" s="368"/>
      <c r="H90" s="369"/>
    </row>
    <row r="91" spans="1:8" hidden="1">
      <c r="A91" s="105">
        <v>2171</v>
      </c>
      <c r="B91" s="113" t="s">
        <v>205</v>
      </c>
      <c r="C91" s="371">
        <v>7</v>
      </c>
      <c r="D91" s="372">
        <v>1</v>
      </c>
      <c r="E91" s="101" t="s">
        <v>225</v>
      </c>
      <c r="F91" s="376"/>
      <c r="G91" s="377"/>
      <c r="H91" s="378"/>
    </row>
    <row r="92" spans="1:8" ht="40.5" hidden="1">
      <c r="A92" s="105"/>
      <c r="B92" s="113"/>
      <c r="C92" s="371"/>
      <c r="D92" s="372"/>
      <c r="E92" s="101" t="s">
        <v>705</v>
      </c>
      <c r="F92" s="376"/>
      <c r="G92" s="377"/>
      <c r="H92" s="378"/>
    </row>
    <row r="93" spans="1:8" hidden="1">
      <c r="A93" s="105"/>
      <c r="B93" s="113"/>
      <c r="C93" s="371"/>
      <c r="D93" s="372"/>
      <c r="E93" s="101" t="s">
        <v>730</v>
      </c>
      <c r="F93" s="376"/>
      <c r="G93" s="377"/>
      <c r="H93" s="378"/>
    </row>
    <row r="94" spans="1:8" hidden="1">
      <c r="A94" s="105"/>
      <c r="B94" s="113"/>
      <c r="C94" s="371"/>
      <c r="D94" s="372"/>
      <c r="E94" s="101" t="s">
        <v>730</v>
      </c>
      <c r="F94" s="376"/>
      <c r="G94" s="377"/>
      <c r="H94" s="378"/>
    </row>
    <row r="95" spans="1:8" ht="29.25" hidden="1" customHeight="1">
      <c r="A95" s="105">
        <v>2180</v>
      </c>
      <c r="B95" s="92" t="s">
        <v>205</v>
      </c>
      <c r="C95" s="365">
        <v>8</v>
      </c>
      <c r="D95" s="366">
        <v>0</v>
      </c>
      <c r="E95" s="108" t="s">
        <v>226</v>
      </c>
      <c r="F95" s="376"/>
      <c r="G95" s="377"/>
      <c r="H95" s="378"/>
    </row>
    <row r="96" spans="1:8" s="112" customFormat="1" ht="10.5" hidden="1" customHeight="1">
      <c r="A96" s="105"/>
      <c r="B96" s="92"/>
      <c r="C96" s="365"/>
      <c r="D96" s="366"/>
      <c r="E96" s="101" t="s">
        <v>31</v>
      </c>
      <c r="F96" s="367"/>
      <c r="G96" s="368"/>
      <c r="H96" s="369"/>
    </row>
    <row r="97" spans="1:8" ht="27" hidden="1">
      <c r="A97" s="105">
        <v>2181</v>
      </c>
      <c r="B97" s="113" t="s">
        <v>205</v>
      </c>
      <c r="C97" s="371">
        <v>8</v>
      </c>
      <c r="D97" s="372">
        <v>1</v>
      </c>
      <c r="E97" s="101" t="s">
        <v>226</v>
      </c>
      <c r="F97" s="376"/>
      <c r="G97" s="377"/>
      <c r="H97" s="378"/>
    </row>
    <row r="98" spans="1:8" hidden="1">
      <c r="A98" s="105"/>
      <c r="B98" s="113"/>
      <c r="C98" s="371"/>
      <c r="D98" s="372"/>
      <c r="E98" s="123" t="s">
        <v>31</v>
      </c>
      <c r="F98" s="376"/>
      <c r="G98" s="377"/>
      <c r="H98" s="378"/>
    </row>
    <row r="99" spans="1:8" hidden="1">
      <c r="A99" s="105">
        <v>2182</v>
      </c>
      <c r="B99" s="113" t="s">
        <v>205</v>
      </c>
      <c r="C99" s="371">
        <v>8</v>
      </c>
      <c r="D99" s="372">
        <v>1</v>
      </c>
      <c r="E99" s="123" t="s">
        <v>227</v>
      </c>
      <c r="F99" s="376"/>
      <c r="G99" s="377"/>
      <c r="H99" s="378"/>
    </row>
    <row r="100" spans="1:8" hidden="1">
      <c r="A100" s="105">
        <v>2183</v>
      </c>
      <c r="B100" s="113" t="s">
        <v>205</v>
      </c>
      <c r="C100" s="371">
        <v>8</v>
      </c>
      <c r="D100" s="372">
        <v>1</v>
      </c>
      <c r="E100" s="123" t="s">
        <v>228</v>
      </c>
      <c r="F100" s="376"/>
      <c r="G100" s="377"/>
      <c r="H100" s="378"/>
    </row>
    <row r="101" spans="1:8" ht="27" hidden="1">
      <c r="A101" s="105">
        <v>2184</v>
      </c>
      <c r="B101" s="113" t="s">
        <v>205</v>
      </c>
      <c r="C101" s="371">
        <v>8</v>
      </c>
      <c r="D101" s="372">
        <v>1</v>
      </c>
      <c r="E101" s="123" t="s">
        <v>229</v>
      </c>
      <c r="F101" s="376"/>
      <c r="G101" s="377"/>
      <c r="H101" s="378"/>
    </row>
    <row r="102" spans="1:8" ht="40.5" hidden="1">
      <c r="A102" s="105"/>
      <c r="B102" s="113"/>
      <c r="C102" s="371"/>
      <c r="D102" s="372"/>
      <c r="E102" s="101" t="s">
        <v>705</v>
      </c>
      <c r="F102" s="376"/>
      <c r="G102" s="377"/>
      <c r="H102" s="378"/>
    </row>
    <row r="103" spans="1:8" hidden="1">
      <c r="A103" s="105"/>
      <c r="B103" s="113"/>
      <c r="C103" s="371"/>
      <c r="D103" s="372"/>
      <c r="E103" s="101" t="s">
        <v>730</v>
      </c>
      <c r="F103" s="376"/>
      <c r="G103" s="377"/>
      <c r="H103" s="378"/>
    </row>
    <row r="104" spans="1:8" hidden="1">
      <c r="A104" s="105"/>
      <c r="B104" s="113"/>
      <c r="C104" s="371"/>
      <c r="D104" s="372"/>
      <c r="E104" s="101" t="s">
        <v>730</v>
      </c>
      <c r="F104" s="376"/>
      <c r="G104" s="377"/>
      <c r="H104" s="378"/>
    </row>
    <row r="105" spans="1:8" s="99" customFormat="1" ht="40.5" hidden="1" customHeight="1">
      <c r="A105" s="124">
        <v>2200</v>
      </c>
      <c r="B105" s="92" t="s">
        <v>230</v>
      </c>
      <c r="C105" s="365">
        <v>0</v>
      </c>
      <c r="D105" s="366">
        <v>0</v>
      </c>
      <c r="E105" s="95" t="s">
        <v>732</v>
      </c>
      <c r="F105" s="376"/>
      <c r="G105" s="377"/>
      <c r="H105" s="378"/>
    </row>
    <row r="106" spans="1:8" ht="11.25" hidden="1" customHeight="1">
      <c r="A106" s="100"/>
      <c r="B106" s="92"/>
      <c r="C106" s="357"/>
      <c r="D106" s="358"/>
      <c r="E106" s="101" t="s">
        <v>7</v>
      </c>
      <c r="F106" s="362"/>
      <c r="G106" s="363"/>
      <c r="H106" s="364"/>
    </row>
    <row r="107" spans="1:8" hidden="1">
      <c r="A107" s="105">
        <v>2210</v>
      </c>
      <c r="B107" s="92" t="s">
        <v>230</v>
      </c>
      <c r="C107" s="371">
        <v>1</v>
      </c>
      <c r="D107" s="372">
        <v>0</v>
      </c>
      <c r="E107" s="108" t="s">
        <v>232</v>
      </c>
      <c r="F107" s="376"/>
      <c r="G107" s="377"/>
      <c r="H107" s="378"/>
    </row>
    <row r="108" spans="1:8" s="112" customFormat="1" ht="10.5" hidden="1" customHeight="1">
      <c r="A108" s="105"/>
      <c r="B108" s="92"/>
      <c r="C108" s="365"/>
      <c r="D108" s="366"/>
      <c r="E108" s="101" t="s">
        <v>31</v>
      </c>
      <c r="F108" s="367"/>
      <c r="G108" s="368"/>
      <c r="H108" s="369"/>
    </row>
    <row r="109" spans="1:8" hidden="1">
      <c r="A109" s="105">
        <v>2211</v>
      </c>
      <c r="B109" s="113" t="s">
        <v>230</v>
      </c>
      <c r="C109" s="371">
        <v>1</v>
      </c>
      <c r="D109" s="372">
        <v>1</v>
      </c>
      <c r="E109" s="101" t="s">
        <v>233</v>
      </c>
      <c r="F109" s="376"/>
      <c r="G109" s="377"/>
      <c r="H109" s="378"/>
    </row>
    <row r="110" spans="1:8" ht="40.5" hidden="1">
      <c r="A110" s="105"/>
      <c r="B110" s="113"/>
      <c r="C110" s="371"/>
      <c r="D110" s="372"/>
      <c r="E110" s="101" t="s">
        <v>705</v>
      </c>
      <c r="F110" s="376"/>
      <c r="G110" s="377"/>
      <c r="H110" s="378"/>
    </row>
    <row r="111" spans="1:8" hidden="1">
      <c r="A111" s="105"/>
      <c r="B111" s="113"/>
      <c r="C111" s="371"/>
      <c r="D111" s="372"/>
      <c r="E111" s="101" t="s">
        <v>730</v>
      </c>
      <c r="F111" s="376"/>
      <c r="G111" s="377"/>
      <c r="H111" s="378"/>
    </row>
    <row r="112" spans="1:8" hidden="1">
      <c r="A112" s="105"/>
      <c r="B112" s="113"/>
      <c r="C112" s="371"/>
      <c r="D112" s="372"/>
      <c r="E112" s="101" t="s">
        <v>730</v>
      </c>
      <c r="F112" s="376"/>
      <c r="G112" s="377"/>
      <c r="H112" s="378"/>
    </row>
    <row r="113" spans="1:8" hidden="1">
      <c r="A113" s="105">
        <v>2220</v>
      </c>
      <c r="B113" s="92" t="s">
        <v>230</v>
      </c>
      <c r="C113" s="365">
        <v>2</v>
      </c>
      <c r="D113" s="366">
        <v>0</v>
      </c>
      <c r="E113" s="108" t="s">
        <v>234</v>
      </c>
      <c r="F113" s="376"/>
      <c r="G113" s="377"/>
      <c r="H113" s="378"/>
    </row>
    <row r="114" spans="1:8" s="112" customFormat="1" ht="10.5" hidden="1" customHeight="1">
      <c r="A114" s="105"/>
      <c r="B114" s="92"/>
      <c r="C114" s="365"/>
      <c r="D114" s="366"/>
      <c r="E114" s="101" t="s">
        <v>31</v>
      </c>
      <c r="F114" s="367"/>
      <c r="G114" s="368"/>
      <c r="H114" s="369"/>
    </row>
    <row r="115" spans="1:8" hidden="1">
      <c r="A115" s="105">
        <v>2221</v>
      </c>
      <c r="B115" s="113" t="s">
        <v>230</v>
      </c>
      <c r="C115" s="371">
        <v>2</v>
      </c>
      <c r="D115" s="372">
        <v>1</v>
      </c>
      <c r="E115" s="101" t="s">
        <v>235</v>
      </c>
      <c r="F115" s="376"/>
      <c r="G115" s="377"/>
      <c r="H115" s="378"/>
    </row>
    <row r="116" spans="1:8" ht="40.5" hidden="1">
      <c r="A116" s="105"/>
      <c r="B116" s="113"/>
      <c r="C116" s="371"/>
      <c r="D116" s="372"/>
      <c r="E116" s="101" t="s">
        <v>705</v>
      </c>
      <c r="F116" s="376"/>
      <c r="G116" s="377"/>
      <c r="H116" s="378"/>
    </row>
    <row r="117" spans="1:8" hidden="1">
      <c r="A117" s="105"/>
      <c r="B117" s="113"/>
      <c r="C117" s="371"/>
      <c r="D117" s="372"/>
      <c r="E117" s="101" t="s">
        <v>730</v>
      </c>
      <c r="F117" s="376"/>
      <c r="G117" s="377"/>
      <c r="H117" s="378"/>
    </row>
    <row r="118" spans="1:8" hidden="1">
      <c r="A118" s="105"/>
      <c r="B118" s="113"/>
      <c r="C118" s="371"/>
      <c r="D118" s="372"/>
      <c r="E118" s="101" t="s">
        <v>730</v>
      </c>
      <c r="F118" s="376"/>
      <c r="G118" s="377"/>
      <c r="H118" s="378"/>
    </row>
    <row r="119" spans="1:8" hidden="1">
      <c r="A119" s="105">
        <v>2230</v>
      </c>
      <c r="B119" s="92" t="s">
        <v>230</v>
      </c>
      <c r="C119" s="371">
        <v>3</v>
      </c>
      <c r="D119" s="372">
        <v>0</v>
      </c>
      <c r="E119" s="108" t="s">
        <v>236</v>
      </c>
      <c r="F119" s="376"/>
      <c r="G119" s="377"/>
      <c r="H119" s="378"/>
    </row>
    <row r="120" spans="1:8" s="112" customFormat="1" ht="10.5" hidden="1" customHeight="1">
      <c r="A120" s="105"/>
      <c r="B120" s="92"/>
      <c r="C120" s="365"/>
      <c r="D120" s="366"/>
      <c r="E120" s="101" t="s">
        <v>31</v>
      </c>
      <c r="F120" s="367"/>
      <c r="G120" s="368"/>
      <c r="H120" s="369"/>
    </row>
    <row r="121" spans="1:8" hidden="1">
      <c r="A121" s="105">
        <v>2231</v>
      </c>
      <c r="B121" s="113" t="s">
        <v>230</v>
      </c>
      <c r="C121" s="371">
        <v>3</v>
      </c>
      <c r="D121" s="372">
        <v>1</v>
      </c>
      <c r="E121" s="101" t="s">
        <v>237</v>
      </c>
      <c r="F121" s="376"/>
      <c r="G121" s="377"/>
      <c r="H121" s="378"/>
    </row>
    <row r="122" spans="1:8" ht="40.5" hidden="1">
      <c r="A122" s="105"/>
      <c r="B122" s="113"/>
      <c r="C122" s="371"/>
      <c r="D122" s="372"/>
      <c r="E122" s="101" t="s">
        <v>705</v>
      </c>
      <c r="F122" s="376"/>
      <c r="G122" s="377"/>
      <c r="H122" s="378"/>
    </row>
    <row r="123" spans="1:8" hidden="1">
      <c r="A123" s="105"/>
      <c r="B123" s="113"/>
      <c r="C123" s="371"/>
      <c r="D123" s="372"/>
      <c r="E123" s="101" t="s">
        <v>730</v>
      </c>
      <c r="F123" s="376"/>
      <c r="G123" s="377"/>
      <c r="H123" s="378"/>
    </row>
    <row r="124" spans="1:8" hidden="1">
      <c r="A124" s="105"/>
      <c r="B124" s="113"/>
      <c r="C124" s="371"/>
      <c r="D124" s="372"/>
      <c r="E124" s="101" t="s">
        <v>730</v>
      </c>
      <c r="F124" s="376"/>
      <c r="G124" s="377"/>
      <c r="H124" s="378"/>
    </row>
    <row r="125" spans="1:8" ht="27" hidden="1">
      <c r="A125" s="105">
        <v>2240</v>
      </c>
      <c r="B125" s="92" t="s">
        <v>230</v>
      </c>
      <c r="C125" s="365">
        <v>4</v>
      </c>
      <c r="D125" s="366">
        <v>0</v>
      </c>
      <c r="E125" s="108" t="s">
        <v>238</v>
      </c>
      <c r="F125" s="376"/>
      <c r="G125" s="377"/>
      <c r="H125" s="378"/>
    </row>
    <row r="126" spans="1:8" s="112" customFormat="1" ht="10.5" hidden="1" customHeight="1">
      <c r="A126" s="105"/>
      <c r="B126" s="92"/>
      <c r="C126" s="365"/>
      <c r="D126" s="366"/>
      <c r="E126" s="101" t="s">
        <v>31</v>
      </c>
      <c r="F126" s="367"/>
      <c r="G126" s="368"/>
      <c r="H126" s="369"/>
    </row>
    <row r="127" spans="1:8" ht="27" hidden="1">
      <c r="A127" s="105">
        <v>2241</v>
      </c>
      <c r="B127" s="113" t="s">
        <v>230</v>
      </c>
      <c r="C127" s="371">
        <v>4</v>
      </c>
      <c r="D127" s="372">
        <v>1</v>
      </c>
      <c r="E127" s="101" t="s">
        <v>238</v>
      </c>
      <c r="F127" s="376"/>
      <c r="G127" s="377"/>
      <c r="H127" s="378"/>
    </row>
    <row r="128" spans="1:8" s="112" customFormat="1" ht="10.5" hidden="1" customHeight="1">
      <c r="A128" s="105"/>
      <c r="B128" s="92"/>
      <c r="C128" s="365"/>
      <c r="D128" s="366"/>
      <c r="E128" s="101" t="s">
        <v>31</v>
      </c>
      <c r="F128" s="367"/>
      <c r="G128" s="368"/>
      <c r="H128" s="369"/>
    </row>
    <row r="129" spans="1:8" hidden="1">
      <c r="A129" s="105">
        <v>2250</v>
      </c>
      <c r="B129" s="92" t="s">
        <v>230</v>
      </c>
      <c r="C129" s="365">
        <v>5</v>
      </c>
      <c r="D129" s="366">
        <v>0</v>
      </c>
      <c r="E129" s="108" t="s">
        <v>239</v>
      </c>
      <c r="F129" s="376"/>
      <c r="G129" s="377"/>
      <c r="H129" s="378"/>
    </row>
    <row r="130" spans="1:8" s="112" customFormat="1" ht="10.5" hidden="1" customHeight="1">
      <c r="A130" s="105"/>
      <c r="B130" s="92"/>
      <c r="C130" s="365"/>
      <c r="D130" s="366"/>
      <c r="E130" s="101" t="s">
        <v>31</v>
      </c>
      <c r="F130" s="367"/>
      <c r="G130" s="368"/>
      <c r="H130" s="369"/>
    </row>
    <row r="131" spans="1:8" hidden="1">
      <c r="A131" s="105">
        <v>2251</v>
      </c>
      <c r="B131" s="113" t="s">
        <v>230</v>
      </c>
      <c r="C131" s="371">
        <v>5</v>
      </c>
      <c r="D131" s="372">
        <v>1</v>
      </c>
      <c r="E131" s="101" t="s">
        <v>239</v>
      </c>
      <c r="F131" s="376"/>
      <c r="G131" s="377"/>
      <c r="H131" s="378"/>
    </row>
    <row r="132" spans="1:8" ht="40.5" hidden="1">
      <c r="A132" s="105"/>
      <c r="B132" s="113"/>
      <c r="C132" s="371"/>
      <c r="D132" s="372"/>
      <c r="E132" s="101" t="s">
        <v>705</v>
      </c>
      <c r="F132" s="376"/>
      <c r="G132" s="377"/>
      <c r="H132" s="378"/>
    </row>
    <row r="133" spans="1:8" hidden="1">
      <c r="A133" s="105"/>
      <c r="B133" s="113"/>
      <c r="C133" s="371"/>
      <c r="D133" s="372"/>
      <c r="E133" s="101" t="s">
        <v>730</v>
      </c>
      <c r="F133" s="376"/>
      <c r="G133" s="377"/>
      <c r="H133" s="378"/>
    </row>
    <row r="134" spans="1:8" hidden="1">
      <c r="A134" s="105"/>
      <c r="B134" s="113"/>
      <c r="C134" s="371"/>
      <c r="D134" s="372"/>
      <c r="E134" s="101" t="s">
        <v>730</v>
      </c>
      <c r="F134" s="376"/>
      <c r="G134" s="377"/>
      <c r="H134" s="378"/>
    </row>
    <row r="135" spans="1:8" s="99" customFormat="1" ht="76.5" hidden="1">
      <c r="A135" s="124">
        <v>2300</v>
      </c>
      <c r="B135" s="128" t="s">
        <v>240</v>
      </c>
      <c r="C135" s="365">
        <v>0</v>
      </c>
      <c r="D135" s="366">
        <v>0</v>
      </c>
      <c r="E135" s="95" t="s">
        <v>733</v>
      </c>
      <c r="F135" s="376"/>
      <c r="G135" s="377"/>
      <c r="H135" s="378"/>
    </row>
    <row r="136" spans="1:8" ht="11.25" hidden="1" customHeight="1">
      <c r="A136" s="100"/>
      <c r="B136" s="92"/>
      <c r="C136" s="357"/>
      <c r="D136" s="358"/>
      <c r="E136" s="101" t="s">
        <v>7</v>
      </c>
      <c r="F136" s="362"/>
      <c r="G136" s="363"/>
      <c r="H136" s="364"/>
    </row>
    <row r="137" spans="1:8" hidden="1">
      <c r="A137" s="105">
        <v>2310</v>
      </c>
      <c r="B137" s="128" t="s">
        <v>240</v>
      </c>
      <c r="C137" s="365">
        <v>1</v>
      </c>
      <c r="D137" s="366">
        <v>0</v>
      </c>
      <c r="E137" s="108" t="s">
        <v>242</v>
      </c>
      <c r="F137" s="376"/>
      <c r="G137" s="377"/>
      <c r="H137" s="378"/>
    </row>
    <row r="138" spans="1:8" s="112" customFormat="1" ht="11.25" hidden="1" customHeight="1">
      <c r="A138" s="105"/>
      <c r="B138" s="92"/>
      <c r="C138" s="365"/>
      <c r="D138" s="366"/>
      <c r="E138" s="101" t="s">
        <v>31</v>
      </c>
      <c r="F138" s="367"/>
      <c r="G138" s="368"/>
      <c r="H138" s="369"/>
    </row>
    <row r="139" spans="1:8" hidden="1">
      <c r="A139" s="105">
        <v>2311</v>
      </c>
      <c r="B139" s="130" t="s">
        <v>240</v>
      </c>
      <c r="C139" s="371">
        <v>1</v>
      </c>
      <c r="D139" s="372">
        <v>1</v>
      </c>
      <c r="E139" s="101" t="s">
        <v>243</v>
      </c>
      <c r="F139" s="376"/>
      <c r="G139" s="377"/>
      <c r="H139" s="378"/>
    </row>
    <row r="140" spans="1:8" ht="40.5" hidden="1">
      <c r="A140" s="105"/>
      <c r="B140" s="113"/>
      <c r="C140" s="371"/>
      <c r="D140" s="372"/>
      <c r="E140" s="101" t="s">
        <v>705</v>
      </c>
      <c r="F140" s="376"/>
      <c r="G140" s="377"/>
      <c r="H140" s="378"/>
    </row>
    <row r="141" spans="1:8" hidden="1">
      <c r="A141" s="105"/>
      <c r="B141" s="113"/>
      <c r="C141" s="371"/>
      <c r="D141" s="372"/>
      <c r="E141" s="101" t="s">
        <v>730</v>
      </c>
      <c r="F141" s="376"/>
      <c r="G141" s="377"/>
      <c r="H141" s="378"/>
    </row>
    <row r="142" spans="1:8" hidden="1">
      <c r="A142" s="105"/>
      <c r="B142" s="113"/>
      <c r="C142" s="371"/>
      <c r="D142" s="372"/>
      <c r="E142" s="101" t="s">
        <v>730</v>
      </c>
      <c r="F142" s="376"/>
      <c r="G142" s="377"/>
      <c r="H142" s="378"/>
    </row>
    <row r="143" spans="1:8" hidden="1">
      <c r="A143" s="105">
        <v>2312</v>
      </c>
      <c r="B143" s="130" t="s">
        <v>240</v>
      </c>
      <c r="C143" s="371">
        <v>1</v>
      </c>
      <c r="D143" s="372">
        <v>2</v>
      </c>
      <c r="E143" s="101" t="s">
        <v>244</v>
      </c>
      <c r="F143" s="376"/>
      <c r="G143" s="377"/>
      <c r="H143" s="378"/>
    </row>
    <row r="144" spans="1:8" ht="40.5" hidden="1">
      <c r="A144" s="105"/>
      <c r="B144" s="113"/>
      <c r="C144" s="371"/>
      <c r="D144" s="372"/>
      <c r="E144" s="101" t="s">
        <v>705</v>
      </c>
      <c r="F144" s="376"/>
      <c r="G144" s="377"/>
      <c r="H144" s="378"/>
    </row>
    <row r="145" spans="1:8" hidden="1">
      <c r="A145" s="105"/>
      <c r="B145" s="113"/>
      <c r="C145" s="371"/>
      <c r="D145" s="372"/>
      <c r="E145" s="101" t="s">
        <v>730</v>
      </c>
      <c r="F145" s="376"/>
      <c r="G145" s="377"/>
      <c r="H145" s="378"/>
    </row>
    <row r="146" spans="1:8" hidden="1">
      <c r="A146" s="105"/>
      <c r="B146" s="113"/>
      <c r="C146" s="371"/>
      <c r="D146" s="372"/>
      <c r="E146" s="101" t="s">
        <v>730</v>
      </c>
      <c r="F146" s="376"/>
      <c r="G146" s="377"/>
      <c r="H146" s="378"/>
    </row>
    <row r="147" spans="1:8" hidden="1">
      <c r="A147" s="105">
        <v>2313</v>
      </c>
      <c r="B147" s="130" t="s">
        <v>240</v>
      </c>
      <c r="C147" s="371">
        <v>1</v>
      </c>
      <c r="D147" s="372">
        <v>3</v>
      </c>
      <c r="E147" s="101" t="s">
        <v>245</v>
      </c>
      <c r="F147" s="376"/>
      <c r="G147" s="377"/>
      <c r="H147" s="378"/>
    </row>
    <row r="148" spans="1:8" ht="40.5" hidden="1">
      <c r="A148" s="105"/>
      <c r="B148" s="113"/>
      <c r="C148" s="371"/>
      <c r="D148" s="372"/>
      <c r="E148" s="101" t="s">
        <v>705</v>
      </c>
      <c r="F148" s="376"/>
      <c r="G148" s="377"/>
      <c r="H148" s="378"/>
    </row>
    <row r="149" spans="1:8" hidden="1">
      <c r="A149" s="105"/>
      <c r="B149" s="113"/>
      <c r="C149" s="371"/>
      <c r="D149" s="372"/>
      <c r="E149" s="101" t="s">
        <v>730</v>
      </c>
      <c r="F149" s="376"/>
      <c r="G149" s="377"/>
      <c r="H149" s="378"/>
    </row>
    <row r="150" spans="1:8" hidden="1">
      <c r="A150" s="105"/>
      <c r="B150" s="113"/>
      <c r="C150" s="371"/>
      <c r="D150" s="372"/>
      <c r="E150" s="101" t="s">
        <v>730</v>
      </c>
      <c r="F150" s="376"/>
      <c r="G150" s="377"/>
      <c r="H150" s="378"/>
    </row>
    <row r="151" spans="1:8" hidden="1">
      <c r="A151" s="105">
        <v>2320</v>
      </c>
      <c r="B151" s="128" t="s">
        <v>240</v>
      </c>
      <c r="C151" s="365">
        <v>2</v>
      </c>
      <c r="D151" s="366">
        <v>0</v>
      </c>
      <c r="E151" s="108" t="s">
        <v>246</v>
      </c>
      <c r="F151" s="376"/>
      <c r="G151" s="377"/>
      <c r="H151" s="378"/>
    </row>
    <row r="152" spans="1:8" s="112" customFormat="1" ht="10.5" hidden="1" customHeight="1">
      <c r="A152" s="105"/>
      <c r="B152" s="92"/>
      <c r="C152" s="365"/>
      <c r="D152" s="366"/>
      <c r="E152" s="101" t="s">
        <v>31</v>
      </c>
      <c r="F152" s="367"/>
      <c r="G152" s="368"/>
      <c r="H152" s="369"/>
    </row>
    <row r="153" spans="1:8" hidden="1">
      <c r="A153" s="105">
        <v>2321</v>
      </c>
      <c r="B153" s="130" t="s">
        <v>240</v>
      </c>
      <c r="C153" s="371">
        <v>2</v>
      </c>
      <c r="D153" s="372">
        <v>1</v>
      </c>
      <c r="E153" s="101" t="s">
        <v>247</v>
      </c>
      <c r="F153" s="376"/>
      <c r="G153" s="377"/>
      <c r="H153" s="378"/>
    </row>
    <row r="154" spans="1:8" ht="40.5" hidden="1">
      <c r="A154" s="105"/>
      <c r="B154" s="113"/>
      <c r="C154" s="371"/>
      <c r="D154" s="372"/>
      <c r="E154" s="101" t="s">
        <v>705</v>
      </c>
      <c r="F154" s="376"/>
      <c r="G154" s="377"/>
      <c r="H154" s="378"/>
    </row>
    <row r="155" spans="1:8" hidden="1">
      <c r="A155" s="105"/>
      <c r="B155" s="113"/>
      <c r="C155" s="371"/>
      <c r="D155" s="372"/>
      <c r="E155" s="101" t="s">
        <v>730</v>
      </c>
      <c r="F155" s="376"/>
      <c r="G155" s="377"/>
      <c r="H155" s="378"/>
    </row>
    <row r="156" spans="1:8" hidden="1">
      <c r="A156" s="105"/>
      <c r="B156" s="113"/>
      <c r="C156" s="371"/>
      <c r="D156" s="372"/>
      <c r="E156" s="101" t="s">
        <v>730</v>
      </c>
      <c r="F156" s="376"/>
      <c r="G156" s="377"/>
      <c r="H156" s="378"/>
    </row>
    <row r="157" spans="1:8" ht="27" hidden="1">
      <c r="A157" s="105">
        <v>2330</v>
      </c>
      <c r="B157" s="128" t="s">
        <v>240</v>
      </c>
      <c r="C157" s="365">
        <v>3</v>
      </c>
      <c r="D157" s="366">
        <v>0</v>
      </c>
      <c r="E157" s="108" t="s">
        <v>248</v>
      </c>
      <c r="F157" s="376"/>
      <c r="G157" s="377"/>
      <c r="H157" s="378"/>
    </row>
    <row r="158" spans="1:8" s="112" customFormat="1" ht="10.5" hidden="1" customHeight="1">
      <c r="A158" s="105"/>
      <c r="B158" s="92"/>
      <c r="C158" s="365"/>
      <c r="D158" s="366"/>
      <c r="E158" s="101" t="s">
        <v>31</v>
      </c>
      <c r="F158" s="367"/>
      <c r="G158" s="368"/>
      <c r="H158" s="369"/>
    </row>
    <row r="159" spans="1:8" hidden="1">
      <c r="A159" s="105">
        <v>2331</v>
      </c>
      <c r="B159" s="130" t="s">
        <v>240</v>
      </c>
      <c r="C159" s="371">
        <v>3</v>
      </c>
      <c r="D159" s="372">
        <v>1</v>
      </c>
      <c r="E159" s="101" t="s">
        <v>249</v>
      </c>
      <c r="F159" s="376"/>
      <c r="G159" s="377"/>
      <c r="H159" s="378"/>
    </row>
    <row r="160" spans="1:8" ht="40.5" hidden="1">
      <c r="A160" s="105"/>
      <c r="B160" s="113"/>
      <c r="C160" s="371"/>
      <c r="D160" s="372"/>
      <c r="E160" s="101" t="s">
        <v>705</v>
      </c>
      <c r="F160" s="376"/>
      <c r="G160" s="377"/>
      <c r="H160" s="378"/>
    </row>
    <row r="161" spans="1:8" hidden="1">
      <c r="A161" s="105"/>
      <c r="B161" s="113"/>
      <c r="C161" s="371"/>
      <c r="D161" s="372"/>
      <c r="E161" s="101" t="s">
        <v>730</v>
      </c>
      <c r="F161" s="376"/>
      <c r="G161" s="377"/>
      <c r="H161" s="378"/>
    </row>
    <row r="162" spans="1:8" hidden="1">
      <c r="A162" s="105"/>
      <c r="B162" s="113"/>
      <c r="C162" s="371"/>
      <c r="D162" s="372"/>
      <c r="E162" s="101" t="s">
        <v>730</v>
      </c>
      <c r="F162" s="376"/>
      <c r="G162" s="377"/>
      <c r="H162" s="378"/>
    </row>
    <row r="163" spans="1:8" hidden="1">
      <c r="A163" s="105">
        <v>2332</v>
      </c>
      <c r="B163" s="130" t="s">
        <v>240</v>
      </c>
      <c r="C163" s="371">
        <v>3</v>
      </c>
      <c r="D163" s="372">
        <v>2</v>
      </c>
      <c r="E163" s="101" t="s">
        <v>250</v>
      </c>
      <c r="F163" s="376"/>
      <c r="G163" s="377"/>
      <c r="H163" s="378"/>
    </row>
    <row r="164" spans="1:8" ht="40.5" hidden="1">
      <c r="A164" s="105"/>
      <c r="B164" s="113"/>
      <c r="C164" s="371"/>
      <c r="D164" s="372"/>
      <c r="E164" s="101" t="s">
        <v>705</v>
      </c>
      <c r="F164" s="376"/>
      <c r="G164" s="377"/>
      <c r="H164" s="378"/>
    </row>
    <row r="165" spans="1:8" hidden="1">
      <c r="A165" s="105"/>
      <c r="B165" s="113"/>
      <c r="C165" s="371"/>
      <c r="D165" s="372"/>
      <c r="E165" s="101" t="s">
        <v>730</v>
      </c>
      <c r="F165" s="376"/>
      <c r="G165" s="377"/>
      <c r="H165" s="378"/>
    </row>
    <row r="166" spans="1:8" hidden="1">
      <c r="A166" s="105"/>
      <c r="B166" s="113"/>
      <c r="C166" s="371"/>
      <c r="D166" s="372"/>
      <c r="E166" s="101" t="s">
        <v>730</v>
      </c>
      <c r="F166" s="376"/>
      <c r="G166" s="377"/>
      <c r="H166" s="378"/>
    </row>
    <row r="167" spans="1:8" hidden="1">
      <c r="A167" s="105">
        <v>2340</v>
      </c>
      <c r="B167" s="128" t="s">
        <v>240</v>
      </c>
      <c r="C167" s="365">
        <v>4</v>
      </c>
      <c r="D167" s="366">
        <v>0</v>
      </c>
      <c r="E167" s="108" t="s">
        <v>251</v>
      </c>
      <c r="F167" s="376"/>
      <c r="G167" s="377"/>
      <c r="H167" s="378"/>
    </row>
    <row r="168" spans="1:8" s="112" customFormat="1" ht="10.5" hidden="1" customHeight="1">
      <c r="A168" s="105"/>
      <c r="B168" s="92"/>
      <c r="C168" s="365"/>
      <c r="D168" s="366"/>
      <c r="E168" s="101" t="s">
        <v>31</v>
      </c>
      <c r="F168" s="367"/>
      <c r="G168" s="368"/>
      <c r="H168" s="369"/>
    </row>
    <row r="169" spans="1:8" hidden="1">
      <c r="A169" s="105">
        <v>2341</v>
      </c>
      <c r="B169" s="130" t="s">
        <v>240</v>
      </c>
      <c r="C169" s="371">
        <v>4</v>
      </c>
      <c r="D169" s="372">
        <v>1</v>
      </c>
      <c r="E169" s="101" t="s">
        <v>251</v>
      </c>
      <c r="F169" s="376"/>
      <c r="G169" s="377"/>
      <c r="H169" s="378"/>
    </row>
    <row r="170" spans="1:8" ht="40.5" hidden="1">
      <c r="A170" s="105"/>
      <c r="B170" s="113"/>
      <c r="C170" s="371"/>
      <c r="D170" s="372"/>
      <c r="E170" s="101" t="s">
        <v>705</v>
      </c>
      <c r="F170" s="376"/>
      <c r="G170" s="377"/>
      <c r="H170" s="378"/>
    </row>
    <row r="171" spans="1:8" hidden="1">
      <c r="A171" s="105"/>
      <c r="B171" s="113"/>
      <c r="C171" s="371"/>
      <c r="D171" s="372"/>
      <c r="E171" s="101" t="s">
        <v>730</v>
      </c>
      <c r="F171" s="376"/>
      <c r="G171" s="377"/>
      <c r="H171" s="378"/>
    </row>
    <row r="172" spans="1:8" hidden="1">
      <c r="A172" s="105"/>
      <c r="B172" s="113"/>
      <c r="C172" s="371"/>
      <c r="D172" s="372"/>
      <c r="E172" s="101" t="s">
        <v>730</v>
      </c>
      <c r="F172" s="376"/>
      <c r="G172" s="377"/>
      <c r="H172" s="378"/>
    </row>
    <row r="173" spans="1:8" hidden="1">
      <c r="A173" s="105">
        <v>2350</v>
      </c>
      <c r="B173" s="128" t="s">
        <v>240</v>
      </c>
      <c r="C173" s="365">
        <v>5</v>
      </c>
      <c r="D173" s="366">
        <v>0</v>
      </c>
      <c r="E173" s="108" t="s">
        <v>252</v>
      </c>
      <c r="F173" s="376"/>
      <c r="G173" s="377"/>
      <c r="H173" s="378"/>
    </row>
    <row r="174" spans="1:8" s="112" customFormat="1" ht="10.5" hidden="1" customHeight="1">
      <c r="A174" s="105"/>
      <c r="B174" s="92"/>
      <c r="C174" s="365"/>
      <c r="D174" s="366"/>
      <c r="E174" s="101" t="s">
        <v>31</v>
      </c>
      <c r="F174" s="367"/>
      <c r="G174" s="368"/>
      <c r="H174" s="369"/>
    </row>
    <row r="175" spans="1:8" hidden="1">
      <c r="A175" s="105">
        <v>2351</v>
      </c>
      <c r="B175" s="130" t="s">
        <v>240</v>
      </c>
      <c r="C175" s="371">
        <v>5</v>
      </c>
      <c r="D175" s="372">
        <v>1</v>
      </c>
      <c r="E175" s="101" t="s">
        <v>253</v>
      </c>
      <c r="F175" s="376"/>
      <c r="G175" s="377"/>
      <c r="H175" s="378"/>
    </row>
    <row r="176" spans="1:8" ht="40.5" hidden="1">
      <c r="A176" s="105"/>
      <c r="B176" s="113"/>
      <c r="C176" s="371"/>
      <c r="D176" s="372"/>
      <c r="E176" s="101" t="s">
        <v>705</v>
      </c>
      <c r="F176" s="376"/>
      <c r="G176" s="377"/>
      <c r="H176" s="378"/>
    </row>
    <row r="177" spans="1:8" hidden="1">
      <c r="A177" s="105"/>
      <c r="B177" s="113"/>
      <c r="C177" s="371"/>
      <c r="D177" s="372"/>
      <c r="E177" s="101" t="s">
        <v>730</v>
      </c>
      <c r="F177" s="376"/>
      <c r="G177" s="377"/>
      <c r="H177" s="378"/>
    </row>
    <row r="178" spans="1:8" hidden="1">
      <c r="A178" s="105"/>
      <c r="B178" s="113"/>
      <c r="C178" s="371"/>
      <c r="D178" s="372"/>
      <c r="E178" s="101" t="s">
        <v>730</v>
      </c>
      <c r="F178" s="376"/>
      <c r="G178" s="377"/>
      <c r="H178" s="378"/>
    </row>
    <row r="179" spans="1:8" ht="33" hidden="1" customHeight="1">
      <c r="A179" s="105">
        <v>2360</v>
      </c>
      <c r="B179" s="128" t="s">
        <v>240</v>
      </c>
      <c r="C179" s="365">
        <v>6</v>
      </c>
      <c r="D179" s="366">
        <v>0</v>
      </c>
      <c r="E179" s="108" t="s">
        <v>254</v>
      </c>
      <c r="F179" s="376"/>
      <c r="G179" s="377"/>
      <c r="H179" s="378"/>
    </row>
    <row r="180" spans="1:8" s="112" customFormat="1" ht="10.5" hidden="1" customHeight="1">
      <c r="A180" s="105"/>
      <c r="B180" s="92"/>
      <c r="C180" s="365"/>
      <c r="D180" s="366"/>
      <c r="E180" s="101" t="s">
        <v>31</v>
      </c>
      <c r="F180" s="367"/>
      <c r="G180" s="368"/>
      <c r="H180" s="369"/>
    </row>
    <row r="181" spans="1:8" ht="27" hidden="1">
      <c r="A181" s="105">
        <v>2361</v>
      </c>
      <c r="B181" s="130" t="s">
        <v>240</v>
      </c>
      <c r="C181" s="371">
        <v>6</v>
      </c>
      <c r="D181" s="372">
        <v>1</v>
      </c>
      <c r="E181" s="101" t="s">
        <v>254</v>
      </c>
      <c r="F181" s="376"/>
      <c r="G181" s="377"/>
      <c r="H181" s="378"/>
    </row>
    <row r="182" spans="1:8" ht="40.5" hidden="1">
      <c r="A182" s="105"/>
      <c r="B182" s="113"/>
      <c r="C182" s="371"/>
      <c r="D182" s="372"/>
      <c r="E182" s="101" t="s">
        <v>705</v>
      </c>
      <c r="F182" s="376"/>
      <c r="G182" s="377"/>
      <c r="H182" s="378"/>
    </row>
    <row r="183" spans="1:8" hidden="1">
      <c r="A183" s="105"/>
      <c r="B183" s="113"/>
      <c r="C183" s="371"/>
      <c r="D183" s="372"/>
      <c r="E183" s="101" t="s">
        <v>730</v>
      </c>
      <c r="F183" s="376"/>
      <c r="G183" s="377"/>
      <c r="H183" s="378"/>
    </row>
    <row r="184" spans="1:8" hidden="1">
      <c r="A184" s="105"/>
      <c r="B184" s="113"/>
      <c r="C184" s="371"/>
      <c r="D184" s="372"/>
      <c r="E184" s="101" t="s">
        <v>730</v>
      </c>
      <c r="F184" s="376"/>
      <c r="G184" s="377"/>
      <c r="H184" s="378"/>
    </row>
    <row r="185" spans="1:8" ht="31.5" hidden="1" customHeight="1">
      <c r="A185" s="105">
        <v>2370</v>
      </c>
      <c r="B185" s="128" t="s">
        <v>240</v>
      </c>
      <c r="C185" s="365">
        <v>7</v>
      </c>
      <c r="D185" s="366">
        <v>0</v>
      </c>
      <c r="E185" s="108" t="s">
        <v>256</v>
      </c>
      <c r="F185" s="376"/>
      <c r="G185" s="377"/>
      <c r="H185" s="378"/>
    </row>
    <row r="186" spans="1:8" s="112" customFormat="1" ht="10.5" hidden="1" customHeight="1">
      <c r="A186" s="105"/>
      <c r="B186" s="92"/>
      <c r="C186" s="365"/>
      <c r="D186" s="366"/>
      <c r="E186" s="101" t="s">
        <v>31</v>
      </c>
      <c r="F186" s="367"/>
      <c r="G186" s="368"/>
      <c r="H186" s="369"/>
    </row>
    <row r="187" spans="1:8" ht="27" hidden="1">
      <c r="A187" s="105">
        <v>2371</v>
      </c>
      <c r="B187" s="130" t="s">
        <v>240</v>
      </c>
      <c r="C187" s="371">
        <v>7</v>
      </c>
      <c r="D187" s="372">
        <v>1</v>
      </c>
      <c r="E187" s="101" t="s">
        <v>256</v>
      </c>
      <c r="F187" s="376"/>
      <c r="G187" s="377"/>
      <c r="H187" s="378"/>
    </row>
    <row r="188" spans="1:8" ht="40.5" hidden="1">
      <c r="A188" s="105"/>
      <c r="B188" s="113"/>
      <c r="C188" s="371"/>
      <c r="D188" s="372"/>
      <c r="E188" s="101" t="s">
        <v>705</v>
      </c>
      <c r="F188" s="376"/>
      <c r="G188" s="377"/>
      <c r="H188" s="378"/>
    </row>
    <row r="189" spans="1:8" hidden="1">
      <c r="A189" s="105"/>
      <c r="B189" s="113"/>
      <c r="C189" s="371"/>
      <c r="D189" s="372"/>
      <c r="E189" s="101" t="s">
        <v>730</v>
      </c>
      <c r="F189" s="376"/>
      <c r="G189" s="377"/>
      <c r="H189" s="378"/>
    </row>
    <row r="190" spans="1:8" hidden="1">
      <c r="A190" s="105"/>
      <c r="B190" s="113"/>
      <c r="C190" s="371"/>
      <c r="D190" s="372"/>
      <c r="E190" s="101" t="s">
        <v>730</v>
      </c>
      <c r="F190" s="376"/>
      <c r="G190" s="377"/>
      <c r="H190" s="378"/>
    </row>
    <row r="191" spans="1:8" s="99" customFormat="1" ht="52.5" customHeight="1">
      <c r="A191" s="124">
        <v>2400</v>
      </c>
      <c r="B191" s="128" t="s">
        <v>257</v>
      </c>
      <c r="C191" s="365">
        <v>0</v>
      </c>
      <c r="D191" s="366">
        <v>0</v>
      </c>
      <c r="E191" s="129" t="s">
        <v>734</v>
      </c>
      <c r="F191" s="373">
        <f>+G191+H191</f>
        <v>818000</v>
      </c>
      <c r="G191" s="374">
        <f>+G249</f>
        <v>0</v>
      </c>
      <c r="H191" s="375">
        <f>+H193+H203+H221+H235+H249+H287+H293+H311+H329</f>
        <v>818000</v>
      </c>
    </row>
    <row r="192" spans="1:8" ht="15" customHeight="1">
      <c r="A192" s="100"/>
      <c r="B192" s="92"/>
      <c r="C192" s="357"/>
      <c r="D192" s="358"/>
      <c r="E192" s="101" t="s">
        <v>7</v>
      </c>
      <c r="F192" s="362"/>
      <c r="G192" s="363"/>
      <c r="H192" s="364"/>
    </row>
    <row r="193" spans="1:8" ht="36.75" hidden="1" customHeight="1">
      <c r="A193" s="105">
        <v>2410</v>
      </c>
      <c r="B193" s="128" t="s">
        <v>257</v>
      </c>
      <c r="C193" s="365">
        <v>1</v>
      </c>
      <c r="D193" s="366">
        <v>0</v>
      </c>
      <c r="E193" s="108" t="s">
        <v>259</v>
      </c>
      <c r="F193" s="376"/>
      <c r="G193" s="377"/>
      <c r="H193" s="378"/>
    </row>
    <row r="194" spans="1:8" s="112" customFormat="1" ht="10.5" hidden="1" customHeight="1">
      <c r="A194" s="105"/>
      <c r="B194" s="92"/>
      <c r="C194" s="365"/>
      <c r="D194" s="366"/>
      <c r="E194" s="101" t="s">
        <v>31</v>
      </c>
      <c r="F194" s="367"/>
      <c r="G194" s="368"/>
      <c r="H194" s="369"/>
    </row>
    <row r="195" spans="1:8" ht="32.25" hidden="1" customHeight="1">
      <c r="A195" s="105">
        <v>2411</v>
      </c>
      <c r="B195" s="130" t="s">
        <v>257</v>
      </c>
      <c r="C195" s="371">
        <v>1</v>
      </c>
      <c r="D195" s="372">
        <v>1</v>
      </c>
      <c r="E195" s="101" t="s">
        <v>260</v>
      </c>
      <c r="F195" s="376"/>
      <c r="G195" s="377"/>
      <c r="H195" s="378"/>
    </row>
    <row r="196" spans="1:8" ht="40.5" hidden="1">
      <c r="A196" s="105"/>
      <c r="B196" s="113"/>
      <c r="C196" s="371"/>
      <c r="D196" s="372"/>
      <c r="E196" s="101" t="s">
        <v>705</v>
      </c>
      <c r="F196" s="376"/>
      <c r="G196" s="377"/>
      <c r="H196" s="378"/>
    </row>
    <row r="197" spans="1:8" hidden="1">
      <c r="A197" s="105"/>
      <c r="B197" s="113"/>
      <c r="C197" s="371"/>
      <c r="D197" s="372"/>
      <c r="E197" s="101" t="s">
        <v>730</v>
      </c>
      <c r="F197" s="376"/>
      <c r="G197" s="377"/>
      <c r="H197" s="378"/>
    </row>
    <row r="198" spans="1:8" hidden="1">
      <c r="A198" s="105"/>
      <c r="B198" s="113"/>
      <c r="C198" s="371"/>
      <c r="D198" s="372"/>
      <c r="E198" s="101" t="s">
        <v>730</v>
      </c>
      <c r="F198" s="376"/>
      <c r="G198" s="377"/>
      <c r="H198" s="378"/>
    </row>
    <row r="199" spans="1:8" ht="27" hidden="1">
      <c r="A199" s="105">
        <v>2412</v>
      </c>
      <c r="B199" s="130" t="s">
        <v>257</v>
      </c>
      <c r="C199" s="371">
        <v>1</v>
      </c>
      <c r="D199" s="372">
        <v>2</v>
      </c>
      <c r="E199" s="101" t="s">
        <v>261</v>
      </c>
      <c r="F199" s="376"/>
      <c r="G199" s="377"/>
      <c r="H199" s="378"/>
    </row>
    <row r="200" spans="1:8" ht="40.5" hidden="1">
      <c r="A200" s="105"/>
      <c r="B200" s="113"/>
      <c r="C200" s="371"/>
      <c r="D200" s="372"/>
      <c r="E200" s="101" t="s">
        <v>705</v>
      </c>
      <c r="F200" s="376"/>
      <c r="G200" s="377"/>
      <c r="H200" s="378"/>
    </row>
    <row r="201" spans="1:8" hidden="1">
      <c r="A201" s="105"/>
      <c r="B201" s="113"/>
      <c r="C201" s="371"/>
      <c r="D201" s="372"/>
      <c r="E201" s="101" t="s">
        <v>730</v>
      </c>
      <c r="F201" s="376"/>
      <c r="G201" s="377"/>
      <c r="H201" s="378"/>
    </row>
    <row r="202" spans="1:8" hidden="1">
      <c r="A202" s="105"/>
      <c r="B202" s="113"/>
      <c r="C202" s="371"/>
      <c r="D202" s="372"/>
      <c r="E202" s="101" t="s">
        <v>730</v>
      </c>
      <c r="F202" s="376"/>
      <c r="G202" s="377"/>
      <c r="H202" s="378"/>
    </row>
    <row r="203" spans="1:8" ht="33" hidden="1" customHeight="1">
      <c r="A203" s="105">
        <v>2420</v>
      </c>
      <c r="B203" s="128" t="s">
        <v>257</v>
      </c>
      <c r="C203" s="365">
        <v>2</v>
      </c>
      <c r="D203" s="366">
        <v>0</v>
      </c>
      <c r="E203" s="108" t="s">
        <v>262</v>
      </c>
      <c r="F203" s="376"/>
      <c r="G203" s="377"/>
      <c r="H203" s="378"/>
    </row>
    <row r="204" spans="1:8" s="112" customFormat="1" ht="10.5" hidden="1" customHeight="1">
      <c r="A204" s="105"/>
      <c r="B204" s="92"/>
      <c r="C204" s="365"/>
      <c r="D204" s="366"/>
      <c r="E204" s="101" t="s">
        <v>31</v>
      </c>
      <c r="F204" s="367"/>
      <c r="G204" s="368"/>
      <c r="H204" s="369"/>
    </row>
    <row r="205" spans="1:8" hidden="1">
      <c r="A205" s="105">
        <v>2421</v>
      </c>
      <c r="B205" s="130" t="s">
        <v>257</v>
      </c>
      <c r="C205" s="371">
        <v>2</v>
      </c>
      <c r="D205" s="372">
        <v>1</v>
      </c>
      <c r="E205" s="101" t="s">
        <v>263</v>
      </c>
      <c r="F205" s="376"/>
      <c r="G205" s="377"/>
      <c r="H205" s="378"/>
    </row>
    <row r="206" spans="1:8" ht="40.5" hidden="1">
      <c r="A206" s="105"/>
      <c r="B206" s="113"/>
      <c r="C206" s="371"/>
      <c r="D206" s="372"/>
      <c r="E206" s="101" t="s">
        <v>705</v>
      </c>
      <c r="F206" s="376"/>
      <c r="G206" s="377"/>
      <c r="H206" s="378"/>
    </row>
    <row r="207" spans="1:8" hidden="1">
      <c r="A207" s="105"/>
      <c r="B207" s="113"/>
      <c r="C207" s="371"/>
      <c r="D207" s="372"/>
      <c r="E207" s="101" t="s">
        <v>730</v>
      </c>
      <c r="F207" s="376"/>
      <c r="G207" s="377"/>
      <c r="H207" s="378"/>
    </row>
    <row r="208" spans="1:8" hidden="1">
      <c r="A208" s="105"/>
      <c r="B208" s="113"/>
      <c r="C208" s="371"/>
      <c r="D208" s="372"/>
      <c r="E208" s="101" t="s">
        <v>730</v>
      </c>
      <c r="F208" s="376"/>
      <c r="G208" s="377"/>
      <c r="H208" s="378"/>
    </row>
    <row r="209" spans="1:8" hidden="1">
      <c r="A209" s="105">
        <v>2422</v>
      </c>
      <c r="B209" s="130" t="s">
        <v>257</v>
      </c>
      <c r="C209" s="371">
        <v>2</v>
      </c>
      <c r="D209" s="372">
        <v>2</v>
      </c>
      <c r="E209" s="101" t="s">
        <v>264</v>
      </c>
      <c r="F209" s="376"/>
      <c r="G209" s="377"/>
      <c r="H209" s="378"/>
    </row>
    <row r="210" spans="1:8" ht="40.5" hidden="1">
      <c r="A210" s="105"/>
      <c r="B210" s="113"/>
      <c r="C210" s="371"/>
      <c r="D210" s="372"/>
      <c r="E210" s="101" t="s">
        <v>705</v>
      </c>
      <c r="F210" s="376"/>
      <c r="G210" s="377"/>
      <c r="H210" s="378"/>
    </row>
    <row r="211" spans="1:8" hidden="1">
      <c r="A211" s="105"/>
      <c r="B211" s="113"/>
      <c r="C211" s="371"/>
      <c r="D211" s="372"/>
      <c r="E211" s="101" t="s">
        <v>730</v>
      </c>
      <c r="F211" s="376"/>
      <c r="G211" s="377"/>
      <c r="H211" s="378"/>
    </row>
    <row r="212" spans="1:8" hidden="1">
      <c r="A212" s="105"/>
      <c r="B212" s="113"/>
      <c r="C212" s="371"/>
      <c r="D212" s="372"/>
      <c r="E212" s="101" t="s">
        <v>730</v>
      </c>
      <c r="F212" s="376"/>
      <c r="G212" s="377"/>
      <c r="H212" s="378"/>
    </row>
    <row r="213" spans="1:8" hidden="1">
      <c r="A213" s="105">
        <v>2423</v>
      </c>
      <c r="B213" s="130" t="s">
        <v>257</v>
      </c>
      <c r="C213" s="371">
        <v>2</v>
      </c>
      <c r="D213" s="372">
        <v>3</v>
      </c>
      <c r="E213" s="101" t="s">
        <v>265</v>
      </c>
      <c r="F213" s="376"/>
      <c r="G213" s="377"/>
      <c r="H213" s="378"/>
    </row>
    <row r="214" spans="1:8" ht="40.5" hidden="1">
      <c r="A214" s="105"/>
      <c r="B214" s="113"/>
      <c r="C214" s="371"/>
      <c r="D214" s="372"/>
      <c r="E214" s="101" t="s">
        <v>705</v>
      </c>
      <c r="F214" s="376"/>
      <c r="G214" s="377"/>
      <c r="H214" s="378"/>
    </row>
    <row r="215" spans="1:8" hidden="1">
      <c r="A215" s="105"/>
      <c r="B215" s="113"/>
      <c r="C215" s="371"/>
      <c r="D215" s="372"/>
      <c r="E215" s="101" t="s">
        <v>730</v>
      </c>
      <c r="F215" s="376"/>
      <c r="G215" s="377"/>
      <c r="H215" s="378"/>
    </row>
    <row r="216" spans="1:8" hidden="1">
      <c r="A216" s="105"/>
      <c r="B216" s="113"/>
      <c r="C216" s="371"/>
      <c r="D216" s="372"/>
      <c r="E216" s="101" t="s">
        <v>730</v>
      </c>
      <c r="F216" s="376"/>
      <c r="G216" s="377"/>
      <c r="H216" s="378"/>
    </row>
    <row r="217" spans="1:8" hidden="1">
      <c r="A217" s="105">
        <v>2424</v>
      </c>
      <c r="B217" s="130" t="s">
        <v>257</v>
      </c>
      <c r="C217" s="371">
        <v>2</v>
      </c>
      <c r="D217" s="372">
        <v>4</v>
      </c>
      <c r="E217" s="101" t="s">
        <v>266</v>
      </c>
      <c r="F217" s="376"/>
      <c r="G217" s="377"/>
      <c r="H217" s="378"/>
    </row>
    <row r="218" spans="1:8" ht="40.5" hidden="1">
      <c r="A218" s="105"/>
      <c r="B218" s="113"/>
      <c r="C218" s="371"/>
      <c r="D218" s="372"/>
      <c r="E218" s="101" t="s">
        <v>705</v>
      </c>
      <c r="F218" s="376"/>
      <c r="G218" s="377"/>
      <c r="H218" s="378"/>
    </row>
    <row r="219" spans="1:8" hidden="1">
      <c r="A219" s="105"/>
      <c r="B219" s="113"/>
      <c r="C219" s="371"/>
      <c r="D219" s="372"/>
      <c r="E219" s="101" t="s">
        <v>730</v>
      </c>
      <c r="F219" s="376"/>
      <c r="G219" s="377"/>
      <c r="H219" s="378"/>
    </row>
    <row r="220" spans="1:8" hidden="1">
      <c r="A220" s="105"/>
      <c r="B220" s="113"/>
      <c r="C220" s="371"/>
      <c r="D220" s="372"/>
      <c r="E220" s="101" t="s">
        <v>730</v>
      </c>
      <c r="F220" s="376"/>
      <c r="G220" s="377"/>
      <c r="H220" s="378"/>
    </row>
    <row r="221" spans="1:8" hidden="1">
      <c r="A221" s="105">
        <v>2430</v>
      </c>
      <c r="B221" s="128" t="s">
        <v>257</v>
      </c>
      <c r="C221" s="365">
        <v>3</v>
      </c>
      <c r="D221" s="366">
        <v>0</v>
      </c>
      <c r="E221" s="108" t="s">
        <v>267</v>
      </c>
      <c r="F221" s="376"/>
      <c r="G221" s="377"/>
      <c r="H221" s="378"/>
    </row>
    <row r="222" spans="1:8" s="112" customFormat="1" ht="10.5" hidden="1" customHeight="1">
      <c r="A222" s="105"/>
      <c r="B222" s="92"/>
      <c r="C222" s="365"/>
      <c r="D222" s="366"/>
      <c r="E222" s="101" t="s">
        <v>31</v>
      </c>
      <c r="F222" s="367"/>
      <c r="G222" s="368"/>
      <c r="H222" s="369"/>
    </row>
    <row r="223" spans="1:8" hidden="1">
      <c r="A223" s="105">
        <v>2431</v>
      </c>
      <c r="B223" s="130" t="s">
        <v>257</v>
      </c>
      <c r="C223" s="371">
        <v>3</v>
      </c>
      <c r="D223" s="372">
        <v>1</v>
      </c>
      <c r="E223" s="101" t="s">
        <v>268</v>
      </c>
      <c r="F223" s="376"/>
      <c r="G223" s="377"/>
      <c r="H223" s="378"/>
    </row>
    <row r="224" spans="1:8" ht="40.5" hidden="1">
      <c r="A224" s="105"/>
      <c r="B224" s="113"/>
      <c r="C224" s="371"/>
      <c r="D224" s="372"/>
      <c r="E224" s="101" t="s">
        <v>705</v>
      </c>
      <c r="F224" s="376"/>
      <c r="G224" s="377"/>
      <c r="H224" s="378"/>
    </row>
    <row r="225" spans="1:8" hidden="1">
      <c r="A225" s="105"/>
      <c r="B225" s="113"/>
      <c r="C225" s="371"/>
      <c r="D225" s="372"/>
      <c r="E225" s="101" t="s">
        <v>730</v>
      </c>
      <c r="F225" s="376"/>
      <c r="G225" s="377"/>
      <c r="H225" s="378"/>
    </row>
    <row r="226" spans="1:8" hidden="1">
      <c r="A226" s="105"/>
      <c r="B226" s="113"/>
      <c r="C226" s="371"/>
      <c r="D226" s="372"/>
      <c r="E226" s="101" t="s">
        <v>730</v>
      </c>
      <c r="F226" s="376"/>
      <c r="G226" s="377"/>
      <c r="H226" s="378"/>
    </row>
    <row r="227" spans="1:8" hidden="1">
      <c r="A227" s="105">
        <v>2432</v>
      </c>
      <c r="B227" s="130" t="s">
        <v>257</v>
      </c>
      <c r="C227" s="371">
        <v>3</v>
      </c>
      <c r="D227" s="372">
        <v>2</v>
      </c>
      <c r="E227" s="101" t="s">
        <v>269</v>
      </c>
      <c r="F227" s="376"/>
      <c r="G227" s="377"/>
      <c r="H227" s="378"/>
    </row>
    <row r="228" spans="1:8" ht="40.5" hidden="1">
      <c r="A228" s="105"/>
      <c r="B228" s="113"/>
      <c r="C228" s="371"/>
      <c r="D228" s="372"/>
      <c r="E228" s="101" t="s">
        <v>705</v>
      </c>
      <c r="F228" s="376"/>
      <c r="G228" s="377"/>
      <c r="H228" s="378"/>
    </row>
    <row r="229" spans="1:8" hidden="1">
      <c r="A229" s="105"/>
      <c r="B229" s="113"/>
      <c r="C229" s="371"/>
      <c r="D229" s="372"/>
      <c r="E229" s="101" t="s">
        <v>730</v>
      </c>
      <c r="F229" s="376"/>
      <c r="G229" s="377"/>
      <c r="H229" s="378"/>
    </row>
    <row r="230" spans="1:8" hidden="1">
      <c r="A230" s="105"/>
      <c r="B230" s="113"/>
      <c r="C230" s="371"/>
      <c r="D230" s="372"/>
      <c r="E230" s="101" t="s">
        <v>730</v>
      </c>
      <c r="F230" s="376"/>
      <c r="G230" s="377"/>
      <c r="H230" s="378"/>
    </row>
    <row r="231" spans="1:8" hidden="1">
      <c r="A231" s="105">
        <v>2433</v>
      </c>
      <c r="B231" s="130" t="s">
        <v>257</v>
      </c>
      <c r="C231" s="371">
        <v>3</v>
      </c>
      <c r="D231" s="372">
        <v>3</v>
      </c>
      <c r="E231" s="101" t="s">
        <v>270</v>
      </c>
      <c r="F231" s="376"/>
      <c r="G231" s="377"/>
      <c r="H231" s="378"/>
    </row>
    <row r="232" spans="1:8" ht="40.5" hidden="1">
      <c r="A232" s="105"/>
      <c r="B232" s="113"/>
      <c r="C232" s="371"/>
      <c r="D232" s="372"/>
      <c r="E232" s="101" t="s">
        <v>705</v>
      </c>
      <c r="F232" s="376"/>
      <c r="G232" s="377"/>
      <c r="H232" s="378"/>
    </row>
    <row r="233" spans="1:8" hidden="1">
      <c r="A233" s="105"/>
      <c r="B233" s="113"/>
      <c r="C233" s="371"/>
      <c r="D233" s="372"/>
      <c r="E233" s="101" t="s">
        <v>730</v>
      </c>
      <c r="F233" s="376"/>
      <c r="G233" s="377"/>
      <c r="H233" s="378"/>
    </row>
    <row r="234" spans="1:8" hidden="1">
      <c r="A234" s="105"/>
      <c r="B234" s="113"/>
      <c r="C234" s="371"/>
      <c r="D234" s="372"/>
      <c r="E234" s="101" t="s">
        <v>730</v>
      </c>
      <c r="F234" s="376"/>
      <c r="G234" s="377"/>
      <c r="H234" s="378"/>
    </row>
    <row r="235" spans="1:8" ht="33.75" hidden="1" customHeight="1">
      <c r="A235" s="105">
        <v>2440</v>
      </c>
      <c r="B235" s="128" t="s">
        <v>257</v>
      </c>
      <c r="C235" s="365">
        <v>4</v>
      </c>
      <c r="D235" s="366">
        <v>0</v>
      </c>
      <c r="E235" s="108" t="s">
        <v>274</v>
      </c>
      <c r="F235" s="376"/>
      <c r="G235" s="377"/>
      <c r="H235" s="378"/>
    </row>
    <row r="236" spans="1:8" s="112" customFormat="1" ht="10.5" hidden="1" customHeight="1">
      <c r="A236" s="105"/>
      <c r="B236" s="92"/>
      <c r="C236" s="365"/>
      <c r="D236" s="366"/>
      <c r="E236" s="101" t="s">
        <v>31</v>
      </c>
      <c r="F236" s="367"/>
      <c r="G236" s="368"/>
      <c r="H236" s="369"/>
    </row>
    <row r="237" spans="1:8" ht="34.5" hidden="1" customHeight="1">
      <c r="A237" s="105">
        <v>2441</v>
      </c>
      <c r="B237" s="130" t="s">
        <v>257</v>
      </c>
      <c r="C237" s="371">
        <v>4</v>
      </c>
      <c r="D237" s="372">
        <v>1</v>
      </c>
      <c r="E237" s="101" t="s">
        <v>275</v>
      </c>
      <c r="F237" s="376"/>
      <c r="G237" s="377"/>
      <c r="H237" s="378"/>
    </row>
    <row r="238" spans="1:8" ht="40.5" hidden="1">
      <c r="A238" s="105"/>
      <c r="B238" s="113"/>
      <c r="C238" s="371"/>
      <c r="D238" s="372"/>
      <c r="E238" s="101" t="s">
        <v>705</v>
      </c>
      <c r="F238" s="376"/>
      <c r="G238" s="377"/>
      <c r="H238" s="378"/>
    </row>
    <row r="239" spans="1:8" hidden="1">
      <c r="A239" s="105"/>
      <c r="B239" s="113"/>
      <c r="C239" s="371"/>
      <c r="D239" s="372"/>
      <c r="E239" s="101" t="s">
        <v>730</v>
      </c>
      <c r="F239" s="376"/>
      <c r="G239" s="377"/>
      <c r="H239" s="378"/>
    </row>
    <row r="240" spans="1:8" hidden="1">
      <c r="A240" s="105"/>
      <c r="B240" s="113"/>
      <c r="C240" s="371"/>
      <c r="D240" s="372"/>
      <c r="E240" s="101" t="s">
        <v>730</v>
      </c>
      <c r="F240" s="376"/>
      <c r="G240" s="377"/>
      <c r="H240" s="378"/>
    </row>
    <row r="241" spans="1:8" hidden="1">
      <c r="A241" s="105">
        <v>2442</v>
      </c>
      <c r="B241" s="130" t="s">
        <v>257</v>
      </c>
      <c r="C241" s="371">
        <v>4</v>
      </c>
      <c r="D241" s="372">
        <v>2</v>
      </c>
      <c r="E241" s="101" t="s">
        <v>276</v>
      </c>
      <c r="F241" s="376"/>
      <c r="G241" s="377"/>
      <c r="H241" s="378"/>
    </row>
    <row r="242" spans="1:8" ht="40.5" hidden="1">
      <c r="A242" s="105"/>
      <c r="B242" s="113"/>
      <c r="C242" s="371"/>
      <c r="D242" s="372"/>
      <c r="E242" s="101" t="s">
        <v>705</v>
      </c>
      <c r="F242" s="376"/>
      <c r="G242" s="377"/>
      <c r="H242" s="378"/>
    </row>
    <row r="243" spans="1:8" hidden="1">
      <c r="A243" s="105"/>
      <c r="B243" s="113"/>
      <c r="C243" s="371"/>
      <c r="D243" s="372"/>
      <c r="E243" s="101" t="s">
        <v>730</v>
      </c>
      <c r="F243" s="376"/>
      <c r="G243" s="377"/>
      <c r="H243" s="378"/>
    </row>
    <row r="244" spans="1:8" hidden="1">
      <c r="A244" s="105"/>
      <c r="B244" s="113"/>
      <c r="C244" s="371"/>
      <c r="D244" s="372"/>
      <c r="E244" s="101" t="s">
        <v>730</v>
      </c>
      <c r="F244" s="376"/>
      <c r="G244" s="377"/>
      <c r="H244" s="378"/>
    </row>
    <row r="245" spans="1:8" hidden="1">
      <c r="A245" s="105">
        <v>2443</v>
      </c>
      <c r="B245" s="130" t="s">
        <v>257</v>
      </c>
      <c r="C245" s="371">
        <v>4</v>
      </c>
      <c r="D245" s="372">
        <v>3</v>
      </c>
      <c r="E245" s="101" t="s">
        <v>277</v>
      </c>
      <c r="F245" s="376"/>
      <c r="G245" s="377"/>
      <c r="H245" s="378"/>
    </row>
    <row r="246" spans="1:8" ht="40.5" hidden="1">
      <c r="A246" s="105"/>
      <c r="B246" s="113"/>
      <c r="C246" s="371"/>
      <c r="D246" s="372"/>
      <c r="E246" s="101" t="s">
        <v>705</v>
      </c>
      <c r="F246" s="376"/>
      <c r="G246" s="377"/>
      <c r="H246" s="378"/>
    </row>
    <row r="247" spans="1:8" hidden="1">
      <c r="A247" s="105"/>
      <c r="B247" s="113"/>
      <c r="C247" s="371"/>
      <c r="D247" s="372"/>
      <c r="E247" s="101" t="s">
        <v>730</v>
      </c>
      <c r="F247" s="376"/>
      <c r="G247" s="377"/>
      <c r="H247" s="378"/>
    </row>
    <row r="248" spans="1:8" hidden="1">
      <c r="A248" s="105"/>
      <c r="B248" s="113"/>
      <c r="C248" s="371"/>
      <c r="D248" s="372"/>
      <c r="E248" s="101" t="s">
        <v>730</v>
      </c>
      <c r="F248" s="376"/>
      <c r="G248" s="377"/>
      <c r="H248" s="378"/>
    </row>
    <row r="249" spans="1:8">
      <c r="A249" s="105">
        <v>2450</v>
      </c>
      <c r="B249" s="128" t="s">
        <v>257</v>
      </c>
      <c r="C249" s="365">
        <v>5</v>
      </c>
      <c r="D249" s="366">
        <v>0</v>
      </c>
      <c r="E249" s="108" t="s">
        <v>278</v>
      </c>
      <c r="F249" s="373">
        <f>+G249+H249</f>
        <v>818000</v>
      </c>
      <c r="G249" s="374">
        <f>+G251</f>
        <v>0</v>
      </c>
      <c r="H249" s="375">
        <f>+H251+H261</f>
        <v>818000</v>
      </c>
    </row>
    <row r="250" spans="1:8" s="112" customFormat="1">
      <c r="A250" s="105"/>
      <c r="B250" s="92"/>
      <c r="C250" s="365"/>
      <c r="D250" s="366"/>
      <c r="E250" s="101" t="s">
        <v>31</v>
      </c>
      <c r="F250" s="367"/>
      <c r="G250" s="368"/>
      <c r="H250" s="369"/>
    </row>
    <row r="251" spans="1:8" ht="21.75" customHeight="1">
      <c r="A251" s="105">
        <v>2451</v>
      </c>
      <c r="B251" s="130" t="s">
        <v>257</v>
      </c>
      <c r="C251" s="371">
        <v>5</v>
      </c>
      <c r="D251" s="372">
        <v>1</v>
      </c>
      <c r="E251" s="101" t="s">
        <v>279</v>
      </c>
      <c r="F251" s="373">
        <f>+G251+H251</f>
        <v>418000</v>
      </c>
      <c r="G251" s="374">
        <f>+G253+G254+G255</f>
        <v>0</v>
      </c>
      <c r="H251" s="375">
        <f>+H258+H259+H260</f>
        <v>418000</v>
      </c>
    </row>
    <row r="252" spans="1:8" ht="40.5">
      <c r="A252" s="105"/>
      <c r="B252" s="113"/>
      <c r="C252" s="371"/>
      <c r="D252" s="372"/>
      <c r="E252" s="101" t="s">
        <v>705</v>
      </c>
      <c r="F252" s="376"/>
      <c r="G252" s="377"/>
      <c r="H252" s="378"/>
    </row>
    <row r="253" spans="1:8" hidden="1">
      <c r="A253" s="105"/>
      <c r="B253" s="113"/>
      <c r="C253" s="371"/>
      <c r="D253" s="372"/>
      <c r="E253" s="379" t="s">
        <v>718</v>
      </c>
      <c r="F253" s="376">
        <f>+G253</f>
        <v>0</v>
      </c>
      <c r="G253" s="377"/>
      <c r="H253" s="378"/>
    </row>
    <row r="254" spans="1:8" ht="25.9" hidden="1" customHeight="1">
      <c r="A254" s="105"/>
      <c r="B254" s="113"/>
      <c r="C254" s="371"/>
      <c r="D254" s="372"/>
      <c r="E254" s="379" t="s">
        <v>735</v>
      </c>
      <c r="F254" s="376">
        <f>+G254</f>
        <v>0</v>
      </c>
      <c r="G254" s="377"/>
      <c r="H254" s="378"/>
    </row>
    <row r="255" spans="1:8" hidden="1">
      <c r="A255" s="105"/>
      <c r="B255" s="113"/>
      <c r="C255" s="371"/>
      <c r="D255" s="372"/>
      <c r="E255" s="379" t="s">
        <v>724</v>
      </c>
      <c r="F255" s="376">
        <f>+G255</f>
        <v>0</v>
      </c>
      <c r="G255" s="377"/>
      <c r="H255" s="378"/>
    </row>
    <row r="256" spans="1:8" hidden="1">
      <c r="A256" s="105"/>
      <c r="B256" s="113"/>
      <c r="C256" s="371"/>
      <c r="D256" s="372"/>
      <c r="E256" s="379"/>
      <c r="F256" s="376"/>
      <c r="G256" s="377"/>
      <c r="H256" s="378"/>
    </row>
    <row r="257" spans="1:8" hidden="1">
      <c r="A257" s="105"/>
      <c r="B257" s="113"/>
      <c r="C257" s="371"/>
      <c r="D257" s="372"/>
      <c r="E257" s="101"/>
      <c r="F257" s="376">
        <f>+H257</f>
        <v>0</v>
      </c>
      <c r="G257" s="377"/>
      <c r="H257" s="378"/>
    </row>
    <row r="258" spans="1:8">
      <c r="A258" s="105"/>
      <c r="B258" s="113"/>
      <c r="C258" s="371"/>
      <c r="D258" s="372"/>
      <c r="E258" s="379" t="s">
        <v>726</v>
      </c>
      <c r="F258" s="376">
        <f>+H258</f>
        <v>400000</v>
      </c>
      <c r="G258" s="377"/>
      <c r="H258" s="378">
        <v>400000</v>
      </c>
    </row>
    <row r="259" spans="1:8" hidden="1">
      <c r="A259" s="105"/>
      <c r="B259" s="113"/>
      <c r="C259" s="371"/>
      <c r="D259" s="372"/>
      <c r="E259" s="379" t="s">
        <v>736</v>
      </c>
      <c r="F259" s="376">
        <f>+G259+H259</f>
        <v>0</v>
      </c>
      <c r="G259" s="377"/>
      <c r="H259" s="378"/>
    </row>
    <row r="260" spans="1:8">
      <c r="A260" s="105"/>
      <c r="B260" s="113"/>
      <c r="C260" s="371"/>
      <c r="D260" s="372"/>
      <c r="E260" s="379" t="s">
        <v>729</v>
      </c>
      <c r="F260" s="376">
        <f>+H260</f>
        <v>18000</v>
      </c>
      <c r="G260" s="377"/>
      <c r="H260" s="378">
        <v>18000</v>
      </c>
    </row>
    <row r="261" spans="1:8" ht="21.75" customHeight="1">
      <c r="A261" s="105">
        <v>2451</v>
      </c>
      <c r="B261" s="130" t="s">
        <v>257</v>
      </c>
      <c r="C261" s="371">
        <v>5</v>
      </c>
      <c r="D261" s="372">
        <v>1</v>
      </c>
      <c r="E261" s="101" t="s">
        <v>737</v>
      </c>
      <c r="F261" s="373">
        <f>+G261+H261</f>
        <v>400000</v>
      </c>
      <c r="G261" s="374">
        <f>+G263+G264+G265</f>
        <v>0</v>
      </c>
      <c r="H261" s="375">
        <f>+H268+H269+H270</f>
        <v>400000</v>
      </c>
    </row>
    <row r="262" spans="1:8" ht="40.5">
      <c r="A262" s="105"/>
      <c r="B262" s="113"/>
      <c r="C262" s="371"/>
      <c r="D262" s="372"/>
      <c r="E262" s="101" t="s">
        <v>705</v>
      </c>
      <c r="F262" s="376"/>
      <c r="G262" s="377"/>
      <c r="H262" s="378"/>
    </row>
    <row r="263" spans="1:8" hidden="1">
      <c r="A263" s="105"/>
      <c r="B263" s="113"/>
      <c r="C263" s="371"/>
      <c r="D263" s="372"/>
      <c r="E263" s="379" t="s">
        <v>718</v>
      </c>
      <c r="F263" s="376">
        <f>+G263</f>
        <v>0</v>
      </c>
      <c r="G263" s="377"/>
      <c r="H263" s="378"/>
    </row>
    <row r="264" spans="1:8" ht="25.9" hidden="1" customHeight="1">
      <c r="A264" s="105"/>
      <c r="B264" s="113"/>
      <c r="C264" s="371"/>
      <c r="D264" s="372"/>
      <c r="E264" s="379" t="s">
        <v>735</v>
      </c>
      <c r="F264" s="376">
        <f>+G264</f>
        <v>0</v>
      </c>
      <c r="G264" s="377"/>
      <c r="H264" s="378"/>
    </row>
    <row r="265" spans="1:8" hidden="1">
      <c r="A265" s="105"/>
      <c r="B265" s="113"/>
      <c r="C265" s="371"/>
      <c r="D265" s="372"/>
      <c r="E265" s="379" t="s">
        <v>724</v>
      </c>
      <c r="F265" s="376">
        <f>+G265</f>
        <v>0</v>
      </c>
      <c r="G265" s="377"/>
      <c r="H265" s="378"/>
    </row>
    <row r="266" spans="1:8" hidden="1">
      <c r="A266" s="105"/>
      <c r="B266" s="113"/>
      <c r="C266" s="371"/>
      <c r="D266" s="372"/>
      <c r="E266" s="379"/>
      <c r="F266" s="376"/>
      <c r="G266" s="377"/>
      <c r="H266" s="378"/>
    </row>
    <row r="267" spans="1:8" hidden="1">
      <c r="A267" s="105"/>
      <c r="B267" s="113"/>
      <c r="C267" s="371"/>
      <c r="D267" s="372"/>
      <c r="E267" s="101"/>
      <c r="F267" s="376">
        <f>+H267</f>
        <v>0</v>
      </c>
      <c r="G267" s="377"/>
      <c r="H267" s="378"/>
    </row>
    <row r="268" spans="1:8">
      <c r="A268" s="105"/>
      <c r="B268" s="113"/>
      <c r="C268" s="371"/>
      <c r="D268" s="372"/>
      <c r="E268" s="379" t="s">
        <v>726</v>
      </c>
      <c r="F268" s="376">
        <f>+H268</f>
        <v>400000</v>
      </c>
      <c r="G268" s="377"/>
      <c r="H268" s="378">
        <v>400000</v>
      </c>
    </row>
    <row r="269" spans="1:8" hidden="1">
      <c r="A269" s="105"/>
      <c r="B269" s="113"/>
      <c r="C269" s="371"/>
      <c r="D269" s="372"/>
      <c r="E269" s="379" t="s">
        <v>736</v>
      </c>
      <c r="F269" s="376">
        <f>+G269+H269</f>
        <v>0</v>
      </c>
      <c r="G269" s="377"/>
      <c r="H269" s="378"/>
    </row>
    <row r="270" spans="1:8" hidden="1">
      <c r="A270" s="105"/>
      <c r="B270" s="113"/>
      <c r="C270" s="371"/>
      <c r="D270" s="372"/>
      <c r="E270" s="379" t="s">
        <v>729</v>
      </c>
      <c r="F270" s="376">
        <f>+H270</f>
        <v>0</v>
      </c>
      <c r="G270" s="377"/>
      <c r="H270" s="378"/>
    </row>
    <row r="271" spans="1:8" hidden="1">
      <c r="A271" s="105">
        <v>2452</v>
      </c>
      <c r="B271" s="130" t="s">
        <v>257</v>
      </c>
      <c r="C271" s="371">
        <v>5</v>
      </c>
      <c r="D271" s="372">
        <v>2</v>
      </c>
      <c r="E271" s="379"/>
      <c r="F271" s="376"/>
      <c r="G271" s="377"/>
      <c r="H271" s="378"/>
    </row>
    <row r="272" spans="1:8" hidden="1">
      <c r="A272" s="105"/>
      <c r="B272" s="113"/>
      <c r="C272" s="371"/>
      <c r="D272" s="372"/>
      <c r="E272" s="101" t="s">
        <v>280</v>
      </c>
      <c r="F272" s="376"/>
      <c r="G272" s="377"/>
      <c r="H272" s="378"/>
    </row>
    <row r="273" spans="1:8" ht="40.5" hidden="1">
      <c r="A273" s="105"/>
      <c r="B273" s="113"/>
      <c r="C273" s="371"/>
      <c r="D273" s="372"/>
      <c r="E273" s="101" t="s">
        <v>705</v>
      </c>
      <c r="F273" s="376"/>
      <c r="G273" s="377"/>
      <c r="H273" s="378"/>
    </row>
    <row r="274" spans="1:8" hidden="1">
      <c r="A274" s="105"/>
      <c r="B274" s="113"/>
      <c r="C274" s="371"/>
      <c r="D274" s="372"/>
      <c r="E274" s="101" t="s">
        <v>730</v>
      </c>
      <c r="F274" s="376"/>
      <c r="G274" s="377"/>
      <c r="H274" s="378"/>
    </row>
    <row r="275" spans="1:8" hidden="1">
      <c r="A275" s="105">
        <v>2453</v>
      </c>
      <c r="B275" s="130" t="s">
        <v>257</v>
      </c>
      <c r="C275" s="371">
        <v>5</v>
      </c>
      <c r="D275" s="372">
        <v>3</v>
      </c>
      <c r="E275" s="101" t="s">
        <v>730</v>
      </c>
      <c r="F275" s="376"/>
      <c r="G275" s="377"/>
      <c r="H275" s="378"/>
    </row>
    <row r="276" spans="1:8" hidden="1">
      <c r="A276" s="105"/>
      <c r="B276" s="113"/>
      <c r="C276" s="371"/>
      <c r="D276" s="372"/>
      <c r="E276" s="101" t="s">
        <v>281</v>
      </c>
      <c r="F276" s="376"/>
      <c r="G276" s="377"/>
      <c r="H276" s="378"/>
    </row>
    <row r="277" spans="1:8" ht="40.5" hidden="1">
      <c r="A277" s="105"/>
      <c r="B277" s="113"/>
      <c r="C277" s="371"/>
      <c r="D277" s="372"/>
      <c r="E277" s="101" t="s">
        <v>705</v>
      </c>
      <c r="F277" s="376"/>
      <c r="G277" s="377"/>
      <c r="H277" s="378"/>
    </row>
    <row r="278" spans="1:8" hidden="1">
      <c r="A278" s="105"/>
      <c r="B278" s="113"/>
      <c r="C278" s="371"/>
      <c r="D278" s="372"/>
      <c r="E278" s="101" t="s">
        <v>730</v>
      </c>
      <c r="F278" s="376"/>
      <c r="G278" s="377"/>
      <c r="H278" s="378"/>
    </row>
    <row r="279" spans="1:8" hidden="1">
      <c r="A279" s="105">
        <v>2454</v>
      </c>
      <c r="B279" s="130" t="s">
        <v>257</v>
      </c>
      <c r="C279" s="371">
        <v>5</v>
      </c>
      <c r="D279" s="372">
        <v>4</v>
      </c>
      <c r="E279" s="101" t="s">
        <v>730</v>
      </c>
      <c r="F279" s="376"/>
      <c r="G279" s="377"/>
      <c r="H279" s="378"/>
    </row>
    <row r="280" spans="1:8" hidden="1">
      <c r="A280" s="105"/>
      <c r="B280" s="113"/>
      <c r="C280" s="371"/>
      <c r="D280" s="372"/>
      <c r="E280" s="101" t="s">
        <v>282</v>
      </c>
      <c r="F280" s="376"/>
      <c r="G280" s="377"/>
      <c r="H280" s="378"/>
    </row>
    <row r="281" spans="1:8" ht="40.5" hidden="1">
      <c r="A281" s="105"/>
      <c r="B281" s="113"/>
      <c r="C281" s="371"/>
      <c r="D281" s="372"/>
      <c r="E281" s="101" t="s">
        <v>705</v>
      </c>
      <c r="F281" s="376"/>
      <c r="G281" s="377"/>
      <c r="H281" s="378"/>
    </row>
    <row r="282" spans="1:8" hidden="1">
      <c r="A282" s="105"/>
      <c r="B282" s="113"/>
      <c r="C282" s="371"/>
      <c r="D282" s="372"/>
      <c r="E282" s="101" t="s">
        <v>730</v>
      </c>
      <c r="F282" s="376"/>
      <c r="G282" s="377"/>
      <c r="H282" s="378"/>
    </row>
    <row r="283" spans="1:8" hidden="1">
      <c r="A283" s="105">
        <v>2455</v>
      </c>
      <c r="B283" s="130" t="s">
        <v>257</v>
      </c>
      <c r="C283" s="371">
        <v>5</v>
      </c>
      <c r="D283" s="372">
        <v>5</v>
      </c>
      <c r="E283" s="101" t="s">
        <v>730</v>
      </c>
      <c r="F283" s="376"/>
      <c r="G283" s="377"/>
      <c r="H283" s="378"/>
    </row>
    <row r="284" spans="1:8" hidden="1">
      <c r="A284" s="105"/>
      <c r="B284" s="113"/>
      <c r="C284" s="371"/>
      <c r="D284" s="372"/>
      <c r="E284" s="101" t="s">
        <v>283</v>
      </c>
      <c r="F284" s="376"/>
      <c r="G284" s="377"/>
      <c r="H284" s="378"/>
    </row>
    <row r="285" spans="1:8" ht="40.5" hidden="1">
      <c r="A285" s="105"/>
      <c r="B285" s="113"/>
      <c r="C285" s="371"/>
      <c r="D285" s="372"/>
      <c r="E285" s="101" t="s">
        <v>705</v>
      </c>
      <c r="F285" s="376"/>
      <c r="G285" s="377"/>
      <c r="H285" s="378"/>
    </row>
    <row r="286" spans="1:8" hidden="1">
      <c r="A286" s="105"/>
      <c r="B286" s="113"/>
      <c r="C286" s="371"/>
      <c r="D286" s="372"/>
      <c r="E286" s="101" t="s">
        <v>730</v>
      </c>
      <c r="F286" s="376"/>
      <c r="G286" s="377"/>
      <c r="H286" s="378"/>
    </row>
    <row r="287" spans="1:8" hidden="1">
      <c r="A287" s="105">
        <v>2460</v>
      </c>
      <c r="B287" s="128" t="s">
        <v>257</v>
      </c>
      <c r="C287" s="365">
        <v>6</v>
      </c>
      <c r="D287" s="366">
        <v>0</v>
      </c>
      <c r="E287" s="101" t="s">
        <v>730</v>
      </c>
      <c r="F287" s="376"/>
      <c r="G287" s="377"/>
      <c r="H287" s="378"/>
    </row>
    <row r="288" spans="1:8" s="112" customFormat="1" ht="10.5" hidden="1" customHeight="1">
      <c r="A288" s="105"/>
      <c r="B288" s="92"/>
      <c r="C288" s="365"/>
      <c r="D288" s="366"/>
      <c r="E288" s="108" t="s">
        <v>284</v>
      </c>
      <c r="F288" s="367"/>
      <c r="G288" s="368"/>
      <c r="H288" s="369"/>
    </row>
    <row r="289" spans="1:8" hidden="1">
      <c r="A289" s="105">
        <v>2461</v>
      </c>
      <c r="B289" s="130" t="s">
        <v>257</v>
      </c>
      <c r="C289" s="371">
        <v>6</v>
      </c>
      <c r="D289" s="372">
        <v>1</v>
      </c>
      <c r="E289" s="101" t="s">
        <v>31</v>
      </c>
      <c r="F289" s="376"/>
      <c r="G289" s="377"/>
      <c r="H289" s="378"/>
    </row>
    <row r="290" spans="1:8" hidden="1">
      <c r="A290" s="105"/>
      <c r="B290" s="113"/>
      <c r="C290" s="371"/>
      <c r="D290" s="372"/>
      <c r="E290" s="101" t="s">
        <v>285</v>
      </c>
      <c r="F290" s="376"/>
      <c r="G290" s="377"/>
      <c r="H290" s="378"/>
    </row>
    <row r="291" spans="1:8" ht="40.5" hidden="1">
      <c r="A291" s="105"/>
      <c r="B291" s="113"/>
      <c r="C291" s="371"/>
      <c r="D291" s="372"/>
      <c r="E291" s="101" t="s">
        <v>705</v>
      </c>
      <c r="F291" s="376"/>
      <c r="G291" s="377"/>
      <c r="H291" s="378"/>
    </row>
    <row r="292" spans="1:8" hidden="1">
      <c r="A292" s="105"/>
      <c r="B292" s="113"/>
      <c r="C292" s="371"/>
      <c r="D292" s="372"/>
      <c r="E292" s="101" t="s">
        <v>730</v>
      </c>
      <c r="F292" s="376"/>
      <c r="G292" s="377"/>
      <c r="H292" s="378"/>
    </row>
    <row r="293" spans="1:8" hidden="1">
      <c r="A293" s="105">
        <v>2470</v>
      </c>
      <c r="B293" s="128" t="s">
        <v>257</v>
      </c>
      <c r="C293" s="365">
        <v>7</v>
      </c>
      <c r="D293" s="366">
        <v>0</v>
      </c>
      <c r="E293" s="101" t="s">
        <v>730</v>
      </c>
      <c r="F293" s="376"/>
      <c r="G293" s="377"/>
      <c r="H293" s="378"/>
    </row>
    <row r="294" spans="1:8" s="112" customFormat="1" ht="10.5" hidden="1" customHeight="1">
      <c r="A294" s="105"/>
      <c r="B294" s="92"/>
      <c r="C294" s="365"/>
      <c r="D294" s="366"/>
      <c r="E294" s="108" t="s">
        <v>286</v>
      </c>
      <c r="F294" s="367"/>
      <c r="G294" s="368"/>
      <c r="H294" s="369"/>
    </row>
    <row r="295" spans="1:8" ht="33.75" hidden="1" customHeight="1">
      <c r="A295" s="105">
        <v>2471</v>
      </c>
      <c r="B295" s="130" t="s">
        <v>257</v>
      </c>
      <c r="C295" s="371">
        <v>7</v>
      </c>
      <c r="D295" s="372">
        <v>1</v>
      </c>
      <c r="E295" s="101" t="s">
        <v>31</v>
      </c>
      <c r="F295" s="376"/>
      <c r="G295" s="377"/>
      <c r="H295" s="378"/>
    </row>
    <row r="296" spans="1:8" ht="27" hidden="1">
      <c r="A296" s="105"/>
      <c r="B296" s="113"/>
      <c r="C296" s="371"/>
      <c r="D296" s="372"/>
      <c r="E296" s="101" t="s">
        <v>287</v>
      </c>
      <c r="F296" s="376"/>
      <c r="G296" s="377"/>
      <c r="H296" s="378"/>
    </row>
    <row r="297" spans="1:8" ht="40.5" hidden="1">
      <c r="A297" s="105"/>
      <c r="B297" s="113"/>
      <c r="C297" s="371"/>
      <c r="D297" s="372"/>
      <c r="E297" s="101" t="s">
        <v>705</v>
      </c>
      <c r="F297" s="376"/>
      <c r="G297" s="377"/>
      <c r="H297" s="378"/>
    </row>
    <row r="298" spans="1:8" hidden="1">
      <c r="A298" s="105"/>
      <c r="B298" s="113"/>
      <c r="C298" s="371"/>
      <c r="D298" s="372"/>
      <c r="E298" s="101" t="s">
        <v>730</v>
      </c>
      <c r="F298" s="376"/>
      <c r="G298" s="377"/>
      <c r="H298" s="378"/>
    </row>
    <row r="299" spans="1:8" hidden="1">
      <c r="A299" s="105">
        <v>2472</v>
      </c>
      <c r="B299" s="130" t="s">
        <v>257</v>
      </c>
      <c r="C299" s="371">
        <v>7</v>
      </c>
      <c r="D299" s="372">
        <v>2</v>
      </c>
      <c r="E299" s="101" t="s">
        <v>730</v>
      </c>
      <c r="F299" s="376"/>
      <c r="G299" s="377"/>
      <c r="H299" s="378"/>
    </row>
    <row r="300" spans="1:8" hidden="1">
      <c r="A300" s="105"/>
      <c r="B300" s="113"/>
      <c r="C300" s="371"/>
      <c r="D300" s="372"/>
      <c r="E300" s="101" t="s">
        <v>288</v>
      </c>
      <c r="F300" s="376"/>
      <c r="G300" s="377"/>
      <c r="H300" s="378"/>
    </row>
    <row r="301" spans="1:8" ht="40.5" hidden="1">
      <c r="A301" s="105"/>
      <c r="B301" s="113"/>
      <c r="C301" s="371"/>
      <c r="D301" s="372"/>
      <c r="E301" s="101" t="s">
        <v>705</v>
      </c>
      <c r="F301" s="376"/>
      <c r="G301" s="377"/>
      <c r="H301" s="378"/>
    </row>
    <row r="302" spans="1:8" hidden="1">
      <c r="A302" s="105"/>
      <c r="B302" s="113"/>
      <c r="C302" s="371"/>
      <c r="D302" s="372"/>
      <c r="E302" s="101" t="s">
        <v>730</v>
      </c>
      <c r="F302" s="376"/>
      <c r="G302" s="377"/>
      <c r="H302" s="378"/>
    </row>
    <row r="303" spans="1:8" hidden="1">
      <c r="A303" s="105">
        <v>2473</v>
      </c>
      <c r="B303" s="130" t="s">
        <v>257</v>
      </c>
      <c r="C303" s="371">
        <v>7</v>
      </c>
      <c r="D303" s="372">
        <v>3</v>
      </c>
      <c r="E303" s="101" t="s">
        <v>730</v>
      </c>
      <c r="F303" s="376"/>
      <c r="G303" s="377"/>
      <c r="H303" s="378"/>
    </row>
    <row r="304" spans="1:8" hidden="1">
      <c r="A304" s="105"/>
      <c r="B304" s="113"/>
      <c r="C304" s="371"/>
      <c r="D304" s="372"/>
      <c r="E304" s="101" t="s">
        <v>289</v>
      </c>
      <c r="F304" s="376"/>
      <c r="G304" s="377"/>
      <c r="H304" s="378"/>
    </row>
    <row r="305" spans="1:8" ht="40.5" hidden="1">
      <c r="A305" s="105"/>
      <c r="B305" s="113"/>
      <c r="C305" s="371"/>
      <c r="D305" s="372"/>
      <c r="E305" s="101" t="s">
        <v>705</v>
      </c>
      <c r="F305" s="376"/>
      <c r="G305" s="377"/>
      <c r="H305" s="378"/>
    </row>
    <row r="306" spans="1:8" hidden="1">
      <c r="A306" s="105"/>
      <c r="B306" s="113"/>
      <c r="C306" s="371"/>
      <c r="D306" s="372"/>
      <c r="E306" s="101" t="s">
        <v>730</v>
      </c>
      <c r="F306" s="376"/>
      <c r="G306" s="377"/>
      <c r="H306" s="378"/>
    </row>
    <row r="307" spans="1:8" hidden="1">
      <c r="A307" s="105">
        <v>2474</v>
      </c>
      <c r="B307" s="130" t="s">
        <v>257</v>
      </c>
      <c r="C307" s="371">
        <v>7</v>
      </c>
      <c r="D307" s="372">
        <v>4</v>
      </c>
      <c r="E307" s="101" t="s">
        <v>730</v>
      </c>
      <c r="F307" s="376"/>
      <c r="G307" s="377"/>
      <c r="H307" s="378"/>
    </row>
    <row r="308" spans="1:8" hidden="1">
      <c r="A308" s="105"/>
      <c r="B308" s="113"/>
      <c r="C308" s="371"/>
      <c r="D308" s="372"/>
      <c r="E308" s="101" t="s">
        <v>290</v>
      </c>
      <c r="F308" s="376"/>
      <c r="G308" s="377"/>
      <c r="H308" s="378"/>
    </row>
    <row r="309" spans="1:8" ht="40.5" hidden="1">
      <c r="A309" s="105"/>
      <c r="B309" s="113"/>
      <c r="C309" s="371"/>
      <c r="D309" s="372"/>
      <c r="E309" s="101" t="s">
        <v>705</v>
      </c>
      <c r="F309" s="376"/>
      <c r="G309" s="377"/>
      <c r="H309" s="378"/>
    </row>
    <row r="310" spans="1:8" hidden="1">
      <c r="A310" s="105"/>
      <c r="B310" s="113"/>
      <c r="C310" s="371"/>
      <c r="D310" s="372"/>
      <c r="E310" s="101" t="s">
        <v>730</v>
      </c>
      <c r="F310" s="376"/>
      <c r="G310" s="377"/>
      <c r="H310" s="378"/>
    </row>
    <row r="311" spans="1:8" ht="33" hidden="1" customHeight="1">
      <c r="A311" s="105">
        <v>2480</v>
      </c>
      <c r="B311" s="128" t="s">
        <v>257</v>
      </c>
      <c r="C311" s="365">
        <v>8</v>
      </c>
      <c r="D311" s="366">
        <v>0</v>
      </c>
      <c r="E311" s="101" t="s">
        <v>730</v>
      </c>
      <c r="F311" s="376"/>
      <c r="G311" s="377"/>
      <c r="H311" s="378"/>
    </row>
    <row r="312" spans="1:8" s="112" customFormat="1" ht="10.5" hidden="1" customHeight="1">
      <c r="A312" s="105"/>
      <c r="B312" s="92"/>
      <c r="C312" s="365"/>
      <c r="D312" s="366"/>
      <c r="E312" s="108" t="s">
        <v>291</v>
      </c>
      <c r="F312" s="367"/>
      <c r="G312" s="368"/>
      <c r="H312" s="369"/>
    </row>
    <row r="313" spans="1:8" ht="46.5" hidden="1" customHeight="1">
      <c r="A313" s="105">
        <v>2481</v>
      </c>
      <c r="B313" s="130" t="s">
        <v>257</v>
      </c>
      <c r="C313" s="371">
        <v>8</v>
      </c>
      <c r="D313" s="372">
        <v>1</v>
      </c>
      <c r="E313" s="101" t="s">
        <v>31</v>
      </c>
      <c r="F313" s="376"/>
      <c r="G313" s="377"/>
      <c r="H313" s="378"/>
    </row>
    <row r="314" spans="1:8" ht="40.5" hidden="1">
      <c r="A314" s="105"/>
      <c r="B314" s="113"/>
      <c r="C314" s="371"/>
      <c r="D314" s="372"/>
      <c r="E314" s="101" t="s">
        <v>292</v>
      </c>
      <c r="F314" s="376"/>
      <c r="G314" s="377"/>
      <c r="H314" s="378"/>
    </row>
    <row r="315" spans="1:8" ht="40.5" hidden="1">
      <c r="A315" s="105"/>
      <c r="B315" s="113"/>
      <c r="C315" s="371"/>
      <c r="D315" s="372"/>
      <c r="E315" s="101" t="s">
        <v>705</v>
      </c>
      <c r="F315" s="376"/>
      <c r="G315" s="377"/>
      <c r="H315" s="378"/>
    </row>
    <row r="316" spans="1:8" hidden="1">
      <c r="A316" s="105"/>
      <c r="B316" s="113"/>
      <c r="C316" s="371"/>
      <c r="D316" s="372"/>
      <c r="E316" s="101" t="s">
        <v>730</v>
      </c>
      <c r="F316" s="376"/>
      <c r="G316" s="377"/>
      <c r="H316" s="378"/>
    </row>
    <row r="317" spans="1:8" ht="47.25" hidden="1" customHeight="1">
      <c r="A317" s="105">
        <v>2482</v>
      </c>
      <c r="B317" s="130" t="s">
        <v>257</v>
      </c>
      <c r="C317" s="371">
        <v>8</v>
      </c>
      <c r="D317" s="372">
        <v>2</v>
      </c>
      <c r="E317" s="101" t="s">
        <v>730</v>
      </c>
      <c r="F317" s="376"/>
      <c r="G317" s="377"/>
      <c r="H317" s="378"/>
    </row>
    <row r="318" spans="1:8" ht="40.5" hidden="1">
      <c r="A318" s="105"/>
      <c r="B318" s="113"/>
      <c r="C318" s="371"/>
      <c r="D318" s="372"/>
      <c r="E318" s="101" t="s">
        <v>293</v>
      </c>
      <c r="F318" s="376"/>
      <c r="G318" s="377"/>
      <c r="H318" s="378"/>
    </row>
    <row r="319" spans="1:8" ht="40.5" hidden="1">
      <c r="A319" s="105"/>
      <c r="B319" s="113"/>
      <c r="C319" s="371"/>
      <c r="D319" s="372"/>
      <c r="E319" s="101" t="s">
        <v>705</v>
      </c>
      <c r="F319" s="376"/>
      <c r="G319" s="377"/>
      <c r="H319" s="378"/>
    </row>
    <row r="320" spans="1:8" hidden="1">
      <c r="A320" s="105"/>
      <c r="B320" s="113"/>
      <c r="C320" s="371"/>
      <c r="D320" s="372"/>
      <c r="E320" s="101" t="s">
        <v>730</v>
      </c>
      <c r="F320" s="376"/>
      <c r="G320" s="377"/>
      <c r="H320" s="378"/>
    </row>
    <row r="321" spans="1:8" ht="34.5" hidden="1" customHeight="1">
      <c r="A321" s="105">
        <v>2483</v>
      </c>
      <c r="B321" s="130" t="s">
        <v>257</v>
      </c>
      <c r="C321" s="371">
        <v>8</v>
      </c>
      <c r="D321" s="372">
        <v>3</v>
      </c>
      <c r="E321" s="101" t="s">
        <v>730</v>
      </c>
      <c r="F321" s="376"/>
      <c r="G321" s="377"/>
      <c r="H321" s="378"/>
    </row>
    <row r="322" spans="1:8" ht="27" hidden="1">
      <c r="A322" s="105"/>
      <c r="B322" s="113"/>
      <c r="C322" s="371"/>
      <c r="D322" s="372"/>
      <c r="E322" s="101" t="s">
        <v>294</v>
      </c>
      <c r="F322" s="376"/>
      <c r="G322" s="377"/>
      <c r="H322" s="378"/>
    </row>
    <row r="323" spans="1:8" ht="40.5" hidden="1">
      <c r="A323" s="105"/>
      <c r="B323" s="113"/>
      <c r="C323" s="371"/>
      <c r="D323" s="372"/>
      <c r="E323" s="101" t="s">
        <v>705</v>
      </c>
      <c r="F323" s="376"/>
      <c r="G323" s="377"/>
      <c r="H323" s="378"/>
    </row>
    <row r="324" spans="1:8" hidden="1">
      <c r="A324" s="105"/>
      <c r="B324" s="113"/>
      <c r="C324" s="371"/>
      <c r="D324" s="372"/>
      <c r="E324" s="101" t="s">
        <v>730</v>
      </c>
      <c r="F324" s="376"/>
      <c r="G324" s="377"/>
      <c r="H324" s="378"/>
    </row>
    <row r="325" spans="1:8" ht="50.25" hidden="1" customHeight="1">
      <c r="A325" s="105">
        <v>2484</v>
      </c>
      <c r="B325" s="130" t="s">
        <v>257</v>
      </c>
      <c r="C325" s="371">
        <v>8</v>
      </c>
      <c r="D325" s="372">
        <v>4</v>
      </c>
      <c r="E325" s="101" t="s">
        <v>730</v>
      </c>
      <c r="F325" s="376"/>
      <c r="G325" s="377"/>
      <c r="H325" s="378"/>
    </row>
    <row r="326" spans="1:8" ht="40.5" hidden="1">
      <c r="A326" s="105"/>
      <c r="B326" s="113"/>
      <c r="C326" s="371"/>
      <c r="D326" s="372"/>
      <c r="E326" s="101" t="s">
        <v>295</v>
      </c>
      <c r="F326" s="376"/>
      <c r="G326" s="377"/>
      <c r="H326" s="378"/>
    </row>
    <row r="327" spans="1:8" ht="40.5" hidden="1">
      <c r="A327" s="105"/>
      <c r="B327" s="113"/>
      <c r="C327" s="371"/>
      <c r="D327" s="372"/>
      <c r="E327" s="101" t="s">
        <v>705</v>
      </c>
      <c r="F327" s="376"/>
      <c r="G327" s="377"/>
      <c r="H327" s="378"/>
    </row>
    <row r="328" spans="1:8" hidden="1">
      <c r="A328" s="105"/>
      <c r="B328" s="113"/>
      <c r="C328" s="371"/>
      <c r="D328" s="372"/>
      <c r="E328" s="101" t="s">
        <v>730</v>
      </c>
      <c r="F328" s="376"/>
      <c r="G328" s="377"/>
      <c r="H328" s="378"/>
    </row>
    <row r="329" spans="1:8" ht="27" hidden="1">
      <c r="A329" s="105">
        <v>2490</v>
      </c>
      <c r="B329" s="128" t="s">
        <v>257</v>
      </c>
      <c r="C329" s="365">
        <v>9</v>
      </c>
      <c r="D329" s="366">
        <v>0</v>
      </c>
      <c r="E329" s="108" t="s">
        <v>300</v>
      </c>
      <c r="F329" s="373">
        <f>+G329+H329</f>
        <v>0</v>
      </c>
      <c r="G329" s="374"/>
      <c r="H329" s="375">
        <f>+H331</f>
        <v>0</v>
      </c>
    </row>
    <row r="330" spans="1:8" s="383" customFormat="1" hidden="1">
      <c r="A330" s="105"/>
      <c r="B330" s="92"/>
      <c r="C330" s="365"/>
      <c r="D330" s="366"/>
      <c r="E330" s="101" t="s">
        <v>31</v>
      </c>
      <c r="F330" s="380"/>
      <c r="G330" s="381"/>
      <c r="H330" s="382"/>
    </row>
    <row r="331" spans="1:8" ht="27" hidden="1">
      <c r="A331" s="105">
        <v>2491</v>
      </c>
      <c r="B331" s="130" t="s">
        <v>257</v>
      </c>
      <c r="C331" s="371">
        <v>9</v>
      </c>
      <c r="D331" s="372">
        <v>1</v>
      </c>
      <c r="E331" s="101" t="s">
        <v>300</v>
      </c>
      <c r="F331" s="373">
        <f>+H331</f>
        <v>0</v>
      </c>
      <c r="G331" s="374"/>
      <c r="H331" s="375">
        <f>+H334+H335</f>
        <v>0</v>
      </c>
    </row>
    <row r="332" spans="1:8" ht="27" hidden="1">
      <c r="A332" s="105"/>
      <c r="B332" s="113"/>
      <c r="C332" s="371"/>
      <c r="D332" s="372"/>
      <c r="E332" s="101" t="s">
        <v>300</v>
      </c>
      <c r="F332" s="376"/>
      <c r="G332" s="377"/>
      <c r="H332" s="378"/>
    </row>
    <row r="333" spans="1:8" ht="40.5" hidden="1">
      <c r="A333" s="105"/>
      <c r="B333" s="113"/>
      <c r="C333" s="371"/>
      <c r="D333" s="372"/>
      <c r="E333" s="101" t="s">
        <v>705</v>
      </c>
      <c r="F333" s="376"/>
      <c r="G333" s="377"/>
      <c r="H333" s="378"/>
    </row>
    <row r="334" spans="1:8" hidden="1">
      <c r="A334" s="105"/>
      <c r="B334" s="113"/>
      <c r="C334" s="371"/>
      <c r="D334" s="372"/>
      <c r="E334" s="379" t="s">
        <v>738</v>
      </c>
      <c r="F334" s="376">
        <f>+H334</f>
        <v>0</v>
      </c>
      <c r="G334" s="377"/>
      <c r="H334" s="378"/>
    </row>
    <row r="335" spans="1:8" hidden="1">
      <c r="A335" s="105"/>
      <c r="B335" s="113"/>
      <c r="C335" s="371"/>
      <c r="D335" s="372"/>
      <c r="E335" s="379" t="s">
        <v>739</v>
      </c>
      <c r="F335" s="376">
        <f>+H335</f>
        <v>0</v>
      </c>
      <c r="G335" s="377"/>
      <c r="H335" s="378"/>
    </row>
    <row r="336" spans="1:8" s="385" customFormat="1" ht="60">
      <c r="A336" s="124">
        <v>2500</v>
      </c>
      <c r="B336" s="128" t="s">
        <v>301</v>
      </c>
      <c r="C336" s="365">
        <v>0</v>
      </c>
      <c r="D336" s="366">
        <v>0</v>
      </c>
      <c r="E336" s="129" t="s">
        <v>740</v>
      </c>
      <c r="F336" s="131">
        <f>+G336+H336</f>
        <v>1125</v>
      </c>
      <c r="G336" s="132">
        <f>+G338+G367</f>
        <v>1125</v>
      </c>
      <c r="H336" s="384">
        <f>+H367</f>
        <v>0</v>
      </c>
    </row>
    <row r="337" spans="1:8" s="389" customFormat="1" ht="11.25" customHeight="1">
      <c r="A337" s="100"/>
      <c r="B337" s="92"/>
      <c r="C337" s="357"/>
      <c r="D337" s="358"/>
      <c r="E337" s="101" t="s">
        <v>7</v>
      </c>
      <c r="F337" s="386"/>
      <c r="G337" s="387"/>
      <c r="H337" s="388"/>
    </row>
    <row r="338" spans="1:8" s="389" customFormat="1">
      <c r="A338" s="105">
        <v>2510</v>
      </c>
      <c r="B338" s="128" t="s">
        <v>301</v>
      </c>
      <c r="C338" s="365">
        <v>1</v>
      </c>
      <c r="D338" s="366">
        <v>0</v>
      </c>
      <c r="E338" s="108" t="s">
        <v>303</v>
      </c>
      <c r="F338" s="131">
        <f>+G338+H338</f>
        <v>1125</v>
      </c>
      <c r="G338" s="132">
        <f>+G340</f>
        <v>1125</v>
      </c>
      <c r="H338" s="390">
        <f>+H340</f>
        <v>0</v>
      </c>
    </row>
    <row r="339" spans="1:8" s="383" customFormat="1">
      <c r="A339" s="105"/>
      <c r="B339" s="92"/>
      <c r="C339" s="365"/>
      <c r="D339" s="366"/>
      <c r="E339" s="101" t="s">
        <v>31</v>
      </c>
      <c r="F339" s="380"/>
      <c r="G339" s="381"/>
      <c r="H339" s="382"/>
    </row>
    <row r="340" spans="1:8" s="389" customFormat="1">
      <c r="A340" s="105">
        <v>2511</v>
      </c>
      <c r="B340" s="130" t="s">
        <v>301</v>
      </c>
      <c r="C340" s="371">
        <v>1</v>
      </c>
      <c r="D340" s="372">
        <v>1</v>
      </c>
      <c r="E340" s="101" t="s">
        <v>303</v>
      </c>
      <c r="F340" s="131">
        <f>+G340+H340</f>
        <v>1125</v>
      </c>
      <c r="G340" s="132">
        <f>+G342</f>
        <v>1125</v>
      </c>
      <c r="H340" s="391"/>
    </row>
    <row r="341" spans="1:8" ht="40.5">
      <c r="A341" s="105"/>
      <c r="B341" s="113"/>
      <c r="C341" s="371"/>
      <c r="D341" s="372"/>
      <c r="E341" s="101" t="s">
        <v>705</v>
      </c>
      <c r="F341" s="376"/>
      <c r="G341" s="377"/>
      <c r="H341" s="378"/>
    </row>
    <row r="342" spans="1:8">
      <c r="A342" s="105"/>
      <c r="B342" s="113"/>
      <c r="C342" s="371"/>
      <c r="D342" s="372"/>
      <c r="E342" s="379" t="s">
        <v>709</v>
      </c>
      <c r="F342" s="376">
        <f>+G342</f>
        <v>1125</v>
      </c>
      <c r="G342" s="377">
        <v>1125</v>
      </c>
      <c r="H342" s="378"/>
    </row>
    <row r="343" spans="1:8" hidden="1">
      <c r="A343" s="105">
        <v>2520</v>
      </c>
      <c r="B343" s="128" t="s">
        <v>301</v>
      </c>
      <c r="C343" s="365">
        <v>2</v>
      </c>
      <c r="D343" s="366">
        <v>0</v>
      </c>
      <c r="E343" s="108" t="s">
        <v>304</v>
      </c>
      <c r="F343" s="376"/>
      <c r="G343" s="377"/>
      <c r="H343" s="378"/>
    </row>
    <row r="344" spans="1:8" s="112" customFormat="1" ht="10.5" hidden="1" customHeight="1">
      <c r="A344" s="105"/>
      <c r="B344" s="92"/>
      <c r="C344" s="365"/>
      <c r="D344" s="366"/>
      <c r="E344" s="101" t="s">
        <v>31</v>
      </c>
      <c r="F344" s="367"/>
      <c r="G344" s="368"/>
      <c r="H344" s="369"/>
    </row>
    <row r="345" spans="1:8" hidden="1">
      <c r="A345" s="105">
        <v>2521</v>
      </c>
      <c r="B345" s="130" t="s">
        <v>301</v>
      </c>
      <c r="C345" s="371">
        <v>2</v>
      </c>
      <c r="D345" s="372">
        <v>1</v>
      </c>
      <c r="E345" s="101" t="s">
        <v>305</v>
      </c>
      <c r="F345" s="376"/>
      <c r="G345" s="377"/>
      <c r="H345" s="378"/>
    </row>
    <row r="346" spans="1:8" ht="40.5" hidden="1">
      <c r="A346" s="105"/>
      <c r="B346" s="113"/>
      <c r="C346" s="371"/>
      <c r="D346" s="372"/>
      <c r="E346" s="101" t="s">
        <v>705</v>
      </c>
      <c r="F346" s="376"/>
      <c r="G346" s="377"/>
      <c r="H346" s="378"/>
    </row>
    <row r="347" spans="1:8" hidden="1">
      <c r="A347" s="105"/>
      <c r="B347" s="113"/>
      <c r="C347" s="371"/>
      <c r="D347" s="372"/>
      <c r="E347" s="101" t="s">
        <v>730</v>
      </c>
      <c r="F347" s="376"/>
      <c r="G347" s="377"/>
      <c r="H347" s="378"/>
    </row>
    <row r="348" spans="1:8" hidden="1">
      <c r="A348" s="105"/>
      <c r="B348" s="113"/>
      <c r="C348" s="371"/>
      <c r="D348" s="372"/>
      <c r="E348" s="101" t="s">
        <v>730</v>
      </c>
      <c r="F348" s="376"/>
      <c r="G348" s="377"/>
      <c r="H348" s="378"/>
    </row>
    <row r="349" spans="1:8" hidden="1">
      <c r="A349" s="105">
        <v>2530</v>
      </c>
      <c r="B349" s="128" t="s">
        <v>301</v>
      </c>
      <c r="C349" s="365">
        <v>3</v>
      </c>
      <c r="D349" s="366">
        <v>0</v>
      </c>
      <c r="E349" s="108" t="s">
        <v>306</v>
      </c>
      <c r="F349" s="376"/>
      <c r="G349" s="377"/>
      <c r="H349" s="378"/>
    </row>
    <row r="350" spans="1:8" s="112" customFormat="1" hidden="1">
      <c r="A350" s="105"/>
      <c r="B350" s="92"/>
      <c r="C350" s="365"/>
      <c r="D350" s="366"/>
      <c r="E350" s="101" t="s">
        <v>31</v>
      </c>
      <c r="F350" s="367"/>
      <c r="G350" s="368"/>
      <c r="H350" s="369"/>
    </row>
    <row r="351" spans="1:8" hidden="1">
      <c r="A351" s="105">
        <v>3531</v>
      </c>
      <c r="B351" s="130" t="s">
        <v>301</v>
      </c>
      <c r="C351" s="371">
        <v>3</v>
      </c>
      <c r="D351" s="372">
        <v>1</v>
      </c>
      <c r="E351" s="101" t="s">
        <v>306</v>
      </c>
      <c r="F351" s="376"/>
      <c r="G351" s="377"/>
      <c r="H351" s="378"/>
    </row>
    <row r="352" spans="1:8" ht="40.5" hidden="1">
      <c r="A352" s="105"/>
      <c r="B352" s="113"/>
      <c r="C352" s="371"/>
      <c r="D352" s="372"/>
      <c r="E352" s="101" t="s">
        <v>705</v>
      </c>
      <c r="F352" s="376"/>
      <c r="G352" s="377"/>
      <c r="H352" s="378"/>
    </row>
    <row r="353" spans="1:8" hidden="1">
      <c r="A353" s="105"/>
      <c r="B353" s="113"/>
      <c r="C353" s="371"/>
      <c r="D353" s="372"/>
      <c r="E353" s="101" t="s">
        <v>730</v>
      </c>
      <c r="F353" s="376"/>
      <c r="G353" s="377"/>
      <c r="H353" s="378"/>
    </row>
    <row r="354" spans="1:8" hidden="1">
      <c r="A354" s="105"/>
      <c r="B354" s="113"/>
      <c r="C354" s="371"/>
      <c r="D354" s="372"/>
      <c r="E354" s="101" t="s">
        <v>730</v>
      </c>
      <c r="F354" s="376"/>
      <c r="G354" s="377"/>
      <c r="H354" s="378"/>
    </row>
    <row r="355" spans="1:8" ht="19.5" hidden="1" customHeight="1">
      <c r="A355" s="105">
        <v>2540</v>
      </c>
      <c r="B355" s="128" t="s">
        <v>301</v>
      </c>
      <c r="C355" s="365">
        <v>4</v>
      </c>
      <c r="D355" s="366">
        <v>0</v>
      </c>
      <c r="E355" s="108" t="s">
        <v>307</v>
      </c>
      <c r="F355" s="376"/>
      <c r="G355" s="377"/>
      <c r="H355" s="378"/>
    </row>
    <row r="356" spans="1:8" s="112" customFormat="1" hidden="1">
      <c r="A356" s="105"/>
      <c r="B356" s="92"/>
      <c r="C356" s="365"/>
      <c r="D356" s="366"/>
      <c r="E356" s="101" t="s">
        <v>31</v>
      </c>
      <c r="F356" s="367"/>
      <c r="G356" s="368"/>
      <c r="H356" s="369"/>
    </row>
    <row r="357" spans="1:8" ht="17.25" hidden="1" customHeight="1">
      <c r="A357" s="105">
        <v>2541</v>
      </c>
      <c r="B357" s="130" t="s">
        <v>301</v>
      </c>
      <c r="C357" s="371">
        <v>4</v>
      </c>
      <c r="D357" s="372">
        <v>1</v>
      </c>
      <c r="E357" s="101" t="s">
        <v>307</v>
      </c>
      <c r="F357" s="376"/>
      <c r="G357" s="377"/>
      <c r="H357" s="378"/>
    </row>
    <row r="358" spans="1:8" ht="40.5" hidden="1">
      <c r="A358" s="105"/>
      <c r="B358" s="113"/>
      <c r="C358" s="371"/>
      <c r="D358" s="372"/>
      <c r="E358" s="101" t="s">
        <v>705</v>
      </c>
      <c r="F358" s="376"/>
      <c r="G358" s="377"/>
      <c r="H358" s="378"/>
    </row>
    <row r="359" spans="1:8" hidden="1">
      <c r="A359" s="105"/>
      <c r="B359" s="113"/>
      <c r="C359" s="371"/>
      <c r="D359" s="372"/>
      <c r="E359" s="101" t="s">
        <v>730</v>
      </c>
      <c r="F359" s="376"/>
      <c r="G359" s="377"/>
      <c r="H359" s="378"/>
    </row>
    <row r="360" spans="1:8" hidden="1">
      <c r="A360" s="105"/>
      <c r="B360" s="113"/>
      <c r="C360" s="371"/>
      <c r="D360" s="372"/>
      <c r="E360" s="101" t="s">
        <v>730</v>
      </c>
      <c r="F360" s="376"/>
      <c r="G360" s="377"/>
      <c r="H360" s="378"/>
    </row>
    <row r="361" spans="1:8" ht="32.25" hidden="1" customHeight="1">
      <c r="A361" s="105">
        <v>2550</v>
      </c>
      <c r="B361" s="128" t="s">
        <v>301</v>
      </c>
      <c r="C361" s="365">
        <v>5</v>
      </c>
      <c r="D361" s="366">
        <v>0</v>
      </c>
      <c r="E361" s="108" t="s">
        <v>308</v>
      </c>
      <c r="F361" s="376"/>
      <c r="G361" s="377"/>
      <c r="H361" s="378"/>
    </row>
    <row r="362" spans="1:8" s="112" customFormat="1" hidden="1">
      <c r="A362" s="105"/>
      <c r="B362" s="92"/>
      <c r="C362" s="365"/>
      <c r="D362" s="366"/>
      <c r="E362" s="101" t="s">
        <v>31</v>
      </c>
      <c r="F362" s="367"/>
      <c r="G362" s="368"/>
      <c r="H362" s="369"/>
    </row>
    <row r="363" spans="1:8" ht="27" hidden="1">
      <c r="A363" s="105">
        <v>2551</v>
      </c>
      <c r="B363" s="130" t="s">
        <v>301</v>
      </c>
      <c r="C363" s="371">
        <v>5</v>
      </c>
      <c r="D363" s="372">
        <v>1</v>
      </c>
      <c r="E363" s="101" t="s">
        <v>308</v>
      </c>
      <c r="F363" s="376"/>
      <c r="G363" s="377"/>
      <c r="H363" s="378"/>
    </row>
    <row r="364" spans="1:8" ht="40.5" hidden="1">
      <c r="A364" s="105"/>
      <c r="B364" s="113"/>
      <c r="C364" s="371"/>
      <c r="D364" s="372"/>
      <c r="E364" s="101" t="s">
        <v>705</v>
      </c>
      <c r="F364" s="376"/>
      <c r="G364" s="377"/>
      <c r="H364" s="378"/>
    </row>
    <row r="365" spans="1:8" hidden="1">
      <c r="A365" s="105"/>
      <c r="B365" s="113"/>
      <c r="C365" s="371"/>
      <c r="D365" s="372"/>
      <c r="E365" s="101" t="s">
        <v>730</v>
      </c>
      <c r="F365" s="376"/>
      <c r="G365" s="377"/>
      <c r="H365" s="378"/>
    </row>
    <row r="366" spans="1:8" hidden="1">
      <c r="A366" s="105"/>
      <c r="B366" s="113"/>
      <c r="C366" s="371"/>
      <c r="D366" s="372"/>
      <c r="E366" s="101"/>
      <c r="F366" s="376"/>
      <c r="G366" s="377"/>
      <c r="H366" s="378"/>
    </row>
    <row r="367" spans="1:8" s="389" customFormat="1" ht="27" hidden="1">
      <c r="A367" s="105">
        <v>2560</v>
      </c>
      <c r="B367" s="128" t="s">
        <v>301</v>
      </c>
      <c r="C367" s="365">
        <v>6</v>
      </c>
      <c r="D367" s="366">
        <v>0</v>
      </c>
      <c r="E367" s="108" t="s">
        <v>309</v>
      </c>
      <c r="F367" s="392">
        <f>+G367+H367</f>
        <v>0</v>
      </c>
      <c r="G367" s="132">
        <f>+G369</f>
        <v>0</v>
      </c>
      <c r="H367" s="393">
        <f>+H369</f>
        <v>0</v>
      </c>
    </row>
    <row r="368" spans="1:8" s="383" customFormat="1" hidden="1">
      <c r="A368" s="105"/>
      <c r="B368" s="92"/>
      <c r="C368" s="365"/>
      <c r="D368" s="366"/>
      <c r="E368" s="101" t="s">
        <v>31</v>
      </c>
      <c r="F368" s="380"/>
      <c r="G368" s="381"/>
      <c r="H368" s="382"/>
    </row>
    <row r="369" spans="1:8" s="389" customFormat="1" ht="27" hidden="1">
      <c r="A369" s="105">
        <v>2561</v>
      </c>
      <c r="B369" s="130" t="s">
        <v>301</v>
      </c>
      <c r="C369" s="371">
        <v>6</v>
      </c>
      <c r="D369" s="372">
        <v>1</v>
      </c>
      <c r="E369" s="101" t="s">
        <v>309</v>
      </c>
      <c r="F369" s="392">
        <f>+G369+H369</f>
        <v>0</v>
      </c>
      <c r="G369" s="132">
        <f>+G371</f>
        <v>0</v>
      </c>
      <c r="H369" s="393">
        <f>+H372+H373</f>
        <v>0</v>
      </c>
    </row>
    <row r="370" spans="1:8" s="389" customFormat="1" ht="40.5" hidden="1">
      <c r="A370" s="105"/>
      <c r="B370" s="113"/>
      <c r="C370" s="371"/>
      <c r="D370" s="372"/>
      <c r="E370" s="101" t="s">
        <v>705</v>
      </c>
      <c r="F370" s="394"/>
      <c r="G370" s="395"/>
      <c r="H370" s="391"/>
    </row>
    <row r="371" spans="1:8" hidden="1">
      <c r="A371" s="105"/>
      <c r="B371" s="113"/>
      <c r="C371" s="371"/>
      <c r="D371" s="372"/>
      <c r="E371" s="379" t="s">
        <v>718</v>
      </c>
      <c r="F371" s="376">
        <f>+G371</f>
        <v>0</v>
      </c>
      <c r="G371" s="377"/>
      <c r="H371" s="378"/>
    </row>
    <row r="372" spans="1:8" hidden="1">
      <c r="A372" s="105"/>
      <c r="B372" s="113"/>
      <c r="C372" s="371"/>
      <c r="D372" s="372"/>
      <c r="E372" s="379" t="s">
        <v>736</v>
      </c>
      <c r="F372" s="376">
        <f>+G372+H372</f>
        <v>0</v>
      </c>
      <c r="G372" s="377"/>
      <c r="H372" s="378"/>
    </row>
    <row r="373" spans="1:8" hidden="1">
      <c r="A373" s="105"/>
      <c r="B373" s="113"/>
      <c r="C373" s="371"/>
      <c r="D373" s="372"/>
      <c r="E373" s="379" t="s">
        <v>728</v>
      </c>
      <c r="F373" s="376">
        <f>+H373</f>
        <v>0</v>
      </c>
      <c r="G373" s="377"/>
      <c r="H373" s="378"/>
    </row>
    <row r="374" spans="1:8" s="99" customFormat="1" ht="60">
      <c r="A374" s="124">
        <v>2600</v>
      </c>
      <c r="B374" s="128" t="s">
        <v>310</v>
      </c>
      <c r="C374" s="365">
        <v>0</v>
      </c>
      <c r="D374" s="366">
        <v>0</v>
      </c>
      <c r="E374" s="129" t="s">
        <v>741</v>
      </c>
      <c r="F374" s="373">
        <f>+G374+H374</f>
        <v>34466</v>
      </c>
      <c r="G374" s="374">
        <f>+G400+G407</f>
        <v>0</v>
      </c>
      <c r="H374" s="375">
        <f>+H398+H407</f>
        <v>34466</v>
      </c>
    </row>
    <row r="375" spans="1:8" s="99" customFormat="1" hidden="1">
      <c r="A375" s="124"/>
      <c r="B375" s="128"/>
      <c r="C375" s="365"/>
      <c r="D375" s="366"/>
      <c r="E375" s="101" t="s">
        <v>7</v>
      </c>
      <c r="F375" s="373"/>
      <c r="G375" s="374"/>
      <c r="H375" s="375"/>
    </row>
    <row r="376" spans="1:8" hidden="1">
      <c r="A376" s="105">
        <v>2610</v>
      </c>
      <c r="B376" s="128" t="s">
        <v>310</v>
      </c>
      <c r="C376" s="365">
        <v>1</v>
      </c>
      <c r="D376" s="366">
        <v>0</v>
      </c>
      <c r="E376" s="108" t="s">
        <v>312</v>
      </c>
      <c r="F376" s="373">
        <f>+G376+H376</f>
        <v>0</v>
      </c>
      <c r="G376" s="374"/>
      <c r="H376" s="375">
        <f>+H378+H383</f>
        <v>0</v>
      </c>
    </row>
    <row r="377" spans="1:8" s="112" customFormat="1" ht="13.5" hidden="1" customHeight="1">
      <c r="A377" s="105"/>
      <c r="B377" s="92"/>
      <c r="C377" s="365"/>
      <c r="D377" s="366"/>
      <c r="E377" s="101" t="s">
        <v>31</v>
      </c>
      <c r="F377" s="367"/>
      <c r="G377" s="368"/>
      <c r="H377" s="369"/>
    </row>
    <row r="378" spans="1:8" hidden="1">
      <c r="A378" s="105">
        <v>2611</v>
      </c>
      <c r="B378" s="130" t="s">
        <v>310</v>
      </c>
      <c r="C378" s="371">
        <v>1</v>
      </c>
      <c r="D378" s="372">
        <v>1</v>
      </c>
      <c r="E378" s="101" t="s">
        <v>313</v>
      </c>
      <c r="F378" s="373">
        <f>+G378+H378</f>
        <v>0</v>
      </c>
      <c r="G378" s="374"/>
      <c r="H378" s="375">
        <f>+H380+H381+H382</f>
        <v>0</v>
      </c>
    </row>
    <row r="379" spans="1:8" ht="40.5" hidden="1">
      <c r="A379" s="105"/>
      <c r="B379" s="113"/>
      <c r="C379" s="371"/>
      <c r="D379" s="372"/>
      <c r="E379" s="101" t="s">
        <v>705</v>
      </c>
      <c r="F379" s="376"/>
      <c r="G379" s="377"/>
      <c r="H379" s="378"/>
    </row>
    <row r="380" spans="1:8" hidden="1">
      <c r="A380" s="105"/>
      <c r="B380" s="113"/>
      <c r="C380" s="371"/>
      <c r="D380" s="372"/>
      <c r="E380" s="379" t="s">
        <v>742</v>
      </c>
      <c r="F380" s="376">
        <f>+H380</f>
        <v>0</v>
      </c>
      <c r="G380" s="377"/>
      <c r="H380" s="378"/>
    </row>
    <row r="381" spans="1:8" hidden="1">
      <c r="A381" s="105"/>
      <c r="B381" s="113"/>
      <c r="C381" s="371"/>
      <c r="D381" s="372"/>
      <c r="E381" s="379" t="s">
        <v>743</v>
      </c>
      <c r="F381" s="376">
        <f>+G381+H381</f>
        <v>0</v>
      </c>
      <c r="G381" s="377"/>
      <c r="H381" s="378"/>
    </row>
    <row r="382" spans="1:8" hidden="1">
      <c r="A382" s="105"/>
      <c r="B382" s="113"/>
      <c r="C382" s="371"/>
      <c r="D382" s="372"/>
      <c r="E382" s="379" t="s">
        <v>729</v>
      </c>
      <c r="F382" s="376">
        <f>+G382+H382</f>
        <v>0</v>
      </c>
      <c r="G382" s="377"/>
      <c r="H382" s="378"/>
    </row>
    <row r="383" spans="1:8" ht="27" hidden="1">
      <c r="A383" s="105">
        <v>2611</v>
      </c>
      <c r="B383" s="130" t="s">
        <v>310</v>
      </c>
      <c r="C383" s="371">
        <v>1</v>
      </c>
      <c r="D383" s="372">
        <v>1</v>
      </c>
      <c r="E383" s="101" t="s">
        <v>314</v>
      </c>
      <c r="F383" s="373">
        <f>+G383+H383</f>
        <v>0</v>
      </c>
      <c r="G383" s="374"/>
      <c r="H383" s="375">
        <f>+H385+H386+H387</f>
        <v>0</v>
      </c>
    </row>
    <row r="384" spans="1:8" ht="40.5" hidden="1">
      <c r="A384" s="105"/>
      <c r="B384" s="113"/>
      <c r="C384" s="371"/>
      <c r="D384" s="372"/>
      <c r="E384" s="101" t="s">
        <v>705</v>
      </c>
      <c r="F384" s="376"/>
      <c r="G384" s="377"/>
      <c r="H384" s="378"/>
    </row>
    <row r="385" spans="1:8" hidden="1">
      <c r="A385" s="105"/>
      <c r="B385" s="113"/>
      <c r="C385" s="371"/>
      <c r="D385" s="372"/>
      <c r="E385" s="379" t="s">
        <v>742</v>
      </c>
      <c r="F385" s="376">
        <f>+H385</f>
        <v>0</v>
      </c>
      <c r="G385" s="377"/>
      <c r="H385" s="378"/>
    </row>
    <row r="386" spans="1:8" hidden="1">
      <c r="A386" s="105"/>
      <c r="B386" s="113"/>
      <c r="C386" s="371"/>
      <c r="D386" s="372"/>
      <c r="E386" s="379" t="s">
        <v>743</v>
      </c>
      <c r="F386" s="376">
        <f>+G386+H386</f>
        <v>0</v>
      </c>
      <c r="G386" s="377"/>
      <c r="H386" s="378"/>
    </row>
    <row r="387" spans="1:8" hidden="1">
      <c r="A387" s="105"/>
      <c r="B387" s="113"/>
      <c r="C387" s="371"/>
      <c r="D387" s="372"/>
      <c r="E387" s="379" t="s">
        <v>729</v>
      </c>
      <c r="F387" s="376">
        <f>+G387+H387</f>
        <v>0</v>
      </c>
      <c r="G387" s="377"/>
      <c r="H387" s="378"/>
    </row>
    <row r="388" spans="1:8" hidden="1">
      <c r="A388" s="105">
        <v>2620</v>
      </c>
      <c r="B388" s="128" t="s">
        <v>310</v>
      </c>
      <c r="C388" s="365">
        <v>2</v>
      </c>
      <c r="D388" s="366">
        <v>0</v>
      </c>
      <c r="E388" s="108" t="s">
        <v>315</v>
      </c>
      <c r="F388" s="376"/>
      <c r="G388" s="377"/>
      <c r="H388" s="378"/>
    </row>
    <row r="389" spans="1:8" s="112" customFormat="1" hidden="1">
      <c r="A389" s="105"/>
      <c r="B389" s="92"/>
      <c r="C389" s="365"/>
      <c r="D389" s="366"/>
      <c r="E389" s="101" t="s">
        <v>31</v>
      </c>
      <c r="F389" s="367"/>
      <c r="G389" s="368"/>
      <c r="H389" s="369"/>
    </row>
    <row r="390" spans="1:8" hidden="1">
      <c r="A390" s="105">
        <v>2621</v>
      </c>
      <c r="B390" s="130" t="s">
        <v>310</v>
      </c>
      <c r="C390" s="371">
        <v>2</v>
      </c>
      <c r="D390" s="372">
        <v>1</v>
      </c>
      <c r="E390" s="101" t="s">
        <v>315</v>
      </c>
      <c r="F390" s="376"/>
      <c r="G390" s="377"/>
      <c r="H390" s="378"/>
    </row>
    <row r="391" spans="1:8" ht="40.5" hidden="1">
      <c r="A391" s="105"/>
      <c r="B391" s="113"/>
      <c r="C391" s="371"/>
      <c r="D391" s="372"/>
      <c r="E391" s="101" t="s">
        <v>705</v>
      </c>
      <c r="F391" s="376"/>
      <c r="G391" s="377"/>
      <c r="H391" s="378"/>
    </row>
    <row r="392" spans="1:8" hidden="1">
      <c r="A392" s="105"/>
      <c r="B392" s="113"/>
      <c r="C392" s="371"/>
      <c r="D392" s="372"/>
      <c r="E392" s="101" t="s">
        <v>730</v>
      </c>
      <c r="F392" s="376"/>
      <c r="G392" s="377"/>
      <c r="H392" s="378"/>
    </row>
    <row r="393" spans="1:8" hidden="1">
      <c r="A393" s="105"/>
      <c r="B393" s="113"/>
      <c r="C393" s="371"/>
      <c r="D393" s="372"/>
      <c r="E393" s="101" t="s">
        <v>730</v>
      </c>
      <c r="F393" s="376"/>
      <c r="G393" s="377"/>
      <c r="H393" s="378"/>
    </row>
    <row r="394" spans="1:8" hidden="1">
      <c r="A394" s="105">
        <v>2630</v>
      </c>
      <c r="B394" s="128" t="s">
        <v>310</v>
      </c>
      <c r="C394" s="365">
        <v>3</v>
      </c>
      <c r="D394" s="366">
        <v>0</v>
      </c>
      <c r="E394" s="108" t="s">
        <v>316</v>
      </c>
      <c r="F394" s="376"/>
      <c r="G394" s="377"/>
      <c r="H394" s="378"/>
    </row>
    <row r="395" spans="1:8" s="112" customFormat="1" hidden="1">
      <c r="A395" s="105"/>
      <c r="B395" s="92"/>
      <c r="C395" s="365"/>
      <c r="D395" s="366"/>
      <c r="E395" s="101" t="s">
        <v>31</v>
      </c>
      <c r="F395" s="367"/>
      <c r="G395" s="368"/>
      <c r="H395" s="369"/>
    </row>
    <row r="396" spans="1:8" hidden="1">
      <c r="A396" s="105">
        <v>2631</v>
      </c>
      <c r="B396" s="130" t="s">
        <v>310</v>
      </c>
      <c r="C396" s="371">
        <v>3</v>
      </c>
      <c r="D396" s="372">
        <v>1</v>
      </c>
      <c r="E396" s="101" t="s">
        <v>317</v>
      </c>
      <c r="F396" s="376"/>
      <c r="G396" s="377"/>
      <c r="H396" s="378"/>
    </row>
    <row r="397" spans="1:8" ht="40.5" hidden="1">
      <c r="A397" s="105"/>
      <c r="B397" s="113"/>
      <c r="C397" s="371"/>
      <c r="D397" s="372"/>
      <c r="E397" s="101" t="s">
        <v>705</v>
      </c>
      <c r="F397" s="376"/>
      <c r="G397" s="377"/>
      <c r="H397" s="378"/>
    </row>
    <row r="398" spans="1:8" s="389" customFormat="1" hidden="1">
      <c r="A398" s="105">
        <v>2640</v>
      </c>
      <c r="B398" s="128" t="s">
        <v>310</v>
      </c>
      <c r="C398" s="365">
        <v>4</v>
      </c>
      <c r="D398" s="366">
        <v>0</v>
      </c>
      <c r="E398" s="108" t="s">
        <v>318</v>
      </c>
      <c r="F398" s="392">
        <f>+G398+H398</f>
        <v>0</v>
      </c>
      <c r="G398" s="396">
        <f>+G400</f>
        <v>0</v>
      </c>
      <c r="H398" s="133">
        <f>+H400</f>
        <v>0</v>
      </c>
    </row>
    <row r="399" spans="1:8" s="383" customFormat="1" hidden="1">
      <c r="A399" s="105"/>
      <c r="B399" s="92"/>
      <c r="C399" s="365"/>
      <c r="D399" s="366"/>
      <c r="E399" s="101" t="s">
        <v>31</v>
      </c>
      <c r="F399" s="380"/>
      <c r="G399" s="381"/>
      <c r="H399" s="382"/>
    </row>
    <row r="400" spans="1:8" s="389" customFormat="1" hidden="1">
      <c r="A400" s="105">
        <v>2641</v>
      </c>
      <c r="B400" s="130" t="s">
        <v>310</v>
      </c>
      <c r="C400" s="371">
        <v>4</v>
      </c>
      <c r="D400" s="372">
        <v>1</v>
      </c>
      <c r="E400" s="101" t="s">
        <v>319</v>
      </c>
      <c r="F400" s="392">
        <f>+G400+H400</f>
        <v>0</v>
      </c>
      <c r="G400" s="396">
        <f>+G402+G403+G404</f>
        <v>0</v>
      </c>
      <c r="H400" s="133">
        <f>+H406+H405</f>
        <v>0</v>
      </c>
    </row>
    <row r="401" spans="1:8" s="389" customFormat="1" ht="40.5" hidden="1">
      <c r="A401" s="105"/>
      <c r="B401" s="113"/>
      <c r="C401" s="371"/>
      <c r="D401" s="372"/>
      <c r="E401" s="101" t="s">
        <v>705</v>
      </c>
      <c r="F401" s="394"/>
      <c r="G401" s="395"/>
      <c r="H401" s="391"/>
    </row>
    <row r="402" spans="1:8" hidden="1">
      <c r="A402" s="105"/>
      <c r="B402" s="113"/>
      <c r="C402" s="371"/>
      <c r="D402" s="372"/>
      <c r="E402" s="379" t="s">
        <v>708</v>
      </c>
      <c r="F402" s="376">
        <f>+G402</f>
        <v>0</v>
      </c>
      <c r="G402" s="377"/>
      <c r="H402" s="378"/>
    </row>
    <row r="403" spans="1:8" hidden="1">
      <c r="A403" s="105"/>
      <c r="B403" s="113"/>
      <c r="C403" s="371"/>
      <c r="D403" s="372"/>
      <c r="E403" s="379" t="s">
        <v>718</v>
      </c>
      <c r="F403" s="376">
        <f>+G403</f>
        <v>0</v>
      </c>
      <c r="G403" s="377"/>
      <c r="H403" s="378"/>
    </row>
    <row r="404" spans="1:8" hidden="1">
      <c r="A404" s="105"/>
      <c r="B404" s="113"/>
      <c r="C404" s="371"/>
      <c r="D404" s="372"/>
      <c r="E404" s="379" t="s">
        <v>724</v>
      </c>
      <c r="F404" s="376">
        <f>+G404</f>
        <v>0</v>
      </c>
      <c r="G404" s="377"/>
      <c r="H404" s="378"/>
    </row>
    <row r="405" spans="1:8" s="389" customFormat="1" hidden="1">
      <c r="A405" s="105"/>
      <c r="B405" s="113"/>
      <c r="C405" s="371"/>
      <c r="D405" s="372"/>
      <c r="E405" s="379" t="s">
        <v>742</v>
      </c>
      <c r="F405" s="376">
        <f>+H405</f>
        <v>0</v>
      </c>
      <c r="G405" s="377"/>
      <c r="H405" s="378"/>
    </row>
    <row r="406" spans="1:8" hidden="1">
      <c r="A406" s="105"/>
      <c r="B406" s="113"/>
      <c r="C406" s="371"/>
      <c r="D406" s="372"/>
      <c r="E406" s="379" t="s">
        <v>728</v>
      </c>
      <c r="F406" s="376">
        <f>+H406</f>
        <v>0</v>
      </c>
      <c r="G406" s="377"/>
      <c r="H406" s="378"/>
    </row>
    <row r="407" spans="1:8" s="389" customFormat="1" ht="27">
      <c r="A407" s="105">
        <v>2660</v>
      </c>
      <c r="B407" s="128" t="s">
        <v>310</v>
      </c>
      <c r="C407" s="365">
        <v>6</v>
      </c>
      <c r="D407" s="366">
        <v>0</v>
      </c>
      <c r="E407" s="108" t="s">
        <v>321</v>
      </c>
      <c r="F407" s="374">
        <f>+G407+H407</f>
        <v>34466</v>
      </c>
      <c r="G407" s="374">
        <f>+G409</f>
        <v>0</v>
      </c>
      <c r="H407" s="384">
        <f>+H409+H417</f>
        <v>34466</v>
      </c>
    </row>
    <row r="408" spans="1:8" s="383" customFormat="1">
      <c r="A408" s="105"/>
      <c r="B408" s="92"/>
      <c r="C408" s="365"/>
      <c r="D408" s="366"/>
      <c r="E408" s="101" t="s">
        <v>31</v>
      </c>
      <c r="F408" s="380"/>
      <c r="G408" s="381"/>
      <c r="H408" s="382"/>
    </row>
    <row r="409" spans="1:8" s="389" customFormat="1" ht="31.5" customHeight="1">
      <c r="A409" s="105">
        <v>2661</v>
      </c>
      <c r="B409" s="130" t="s">
        <v>310</v>
      </c>
      <c r="C409" s="371">
        <v>6</v>
      </c>
      <c r="D409" s="372">
        <v>1</v>
      </c>
      <c r="E409" s="101" t="s">
        <v>321</v>
      </c>
      <c r="F409" s="374">
        <f>+G409+H409</f>
        <v>10000</v>
      </c>
      <c r="G409" s="374">
        <f>+G411+G412</f>
        <v>0</v>
      </c>
      <c r="H409" s="397">
        <f>+H414+H415+H416</f>
        <v>10000</v>
      </c>
    </row>
    <row r="410" spans="1:8" s="389" customFormat="1" ht="40.5">
      <c r="A410" s="105"/>
      <c r="B410" s="113"/>
      <c r="C410" s="371"/>
      <c r="D410" s="372"/>
      <c r="E410" s="101" t="s">
        <v>705</v>
      </c>
      <c r="F410" s="394"/>
      <c r="G410" s="395"/>
      <c r="H410" s="391"/>
    </row>
    <row r="411" spans="1:8" hidden="1">
      <c r="A411" s="105"/>
      <c r="B411" s="113"/>
      <c r="C411" s="371"/>
      <c r="D411" s="372"/>
      <c r="E411" s="379" t="s">
        <v>718</v>
      </c>
      <c r="F411" s="376">
        <f>+G411</f>
        <v>0</v>
      </c>
      <c r="G411" s="377"/>
      <c r="H411" s="378"/>
    </row>
    <row r="412" spans="1:8" ht="25.9" hidden="1" customHeight="1">
      <c r="A412" s="105"/>
      <c r="B412" s="113"/>
      <c r="C412" s="371"/>
      <c r="D412" s="372"/>
      <c r="E412" s="379" t="s">
        <v>735</v>
      </c>
      <c r="F412" s="376">
        <f>+G412</f>
        <v>0</v>
      </c>
      <c r="G412" s="377"/>
      <c r="H412" s="378"/>
    </row>
    <row r="413" spans="1:8" hidden="1">
      <c r="A413" s="105"/>
      <c r="B413" s="113"/>
      <c r="C413" s="371"/>
      <c r="D413" s="372"/>
      <c r="E413" s="379" t="s">
        <v>724</v>
      </c>
      <c r="F413" s="376">
        <f>+G413</f>
        <v>0</v>
      </c>
      <c r="G413" s="377"/>
      <c r="H413" s="378"/>
    </row>
    <row r="414" spans="1:8" s="389" customFormat="1" hidden="1">
      <c r="A414" s="105"/>
      <c r="B414" s="113"/>
      <c r="C414" s="371"/>
      <c r="D414" s="372"/>
      <c r="E414" s="379" t="s">
        <v>742</v>
      </c>
      <c r="F414" s="376">
        <f>+H414</f>
        <v>0</v>
      </c>
      <c r="G414" s="377"/>
      <c r="H414" s="378"/>
    </row>
    <row r="415" spans="1:8" s="389" customFormat="1" hidden="1">
      <c r="A415" s="105"/>
      <c r="B415" s="113"/>
      <c r="C415" s="371"/>
      <c r="D415" s="372"/>
      <c r="E415" s="379" t="s">
        <v>743</v>
      </c>
      <c r="F415" s="376">
        <f>+G415+H415</f>
        <v>0</v>
      </c>
      <c r="G415" s="377"/>
      <c r="H415" s="378"/>
    </row>
    <row r="416" spans="1:8" s="389" customFormat="1">
      <c r="A416" s="105"/>
      <c r="B416" s="113"/>
      <c r="C416" s="371"/>
      <c r="D416" s="372"/>
      <c r="E416" s="379" t="s">
        <v>729</v>
      </c>
      <c r="F416" s="376">
        <f>+G416+H416</f>
        <v>10000</v>
      </c>
      <c r="G416" s="377"/>
      <c r="H416" s="378">
        <v>10000</v>
      </c>
    </row>
    <row r="417" spans="1:8" s="389" customFormat="1" ht="31.5" customHeight="1">
      <c r="A417" s="105">
        <v>2661</v>
      </c>
      <c r="B417" s="130" t="s">
        <v>310</v>
      </c>
      <c r="C417" s="371">
        <v>6</v>
      </c>
      <c r="D417" s="372">
        <v>1</v>
      </c>
      <c r="E417" s="101" t="s">
        <v>744</v>
      </c>
      <c r="F417" s="374">
        <f>+G417+H417</f>
        <v>24466</v>
      </c>
      <c r="G417" s="374">
        <f>+G419+G420</f>
        <v>0</v>
      </c>
      <c r="H417" s="397">
        <f>+H422+H423+H424</f>
        <v>24466</v>
      </c>
    </row>
    <row r="418" spans="1:8" s="389" customFormat="1" ht="40.5">
      <c r="A418" s="105"/>
      <c r="B418" s="113"/>
      <c r="C418" s="371"/>
      <c r="D418" s="372"/>
      <c r="E418" s="101" t="s">
        <v>705</v>
      </c>
      <c r="F418" s="394"/>
      <c r="G418" s="395"/>
      <c r="H418" s="391"/>
    </row>
    <row r="419" spans="1:8" hidden="1">
      <c r="A419" s="105"/>
      <c r="B419" s="113"/>
      <c r="C419" s="371"/>
      <c r="D419" s="372"/>
      <c r="E419" s="379" t="s">
        <v>718</v>
      </c>
      <c r="F419" s="376">
        <f>+G419</f>
        <v>0</v>
      </c>
      <c r="G419" s="377"/>
      <c r="H419" s="378"/>
    </row>
    <row r="420" spans="1:8" ht="25.9" hidden="1" customHeight="1">
      <c r="A420" s="105"/>
      <c r="B420" s="113"/>
      <c r="C420" s="371"/>
      <c r="D420" s="372"/>
      <c r="E420" s="379" t="s">
        <v>735</v>
      </c>
      <c r="F420" s="376">
        <f>+G420</f>
        <v>0</v>
      </c>
      <c r="G420" s="377"/>
      <c r="H420" s="378"/>
    </row>
    <row r="421" spans="1:8" hidden="1">
      <c r="A421" s="105"/>
      <c r="B421" s="113"/>
      <c r="C421" s="371"/>
      <c r="D421" s="372"/>
      <c r="E421" s="379" t="s">
        <v>724</v>
      </c>
      <c r="F421" s="376">
        <f>+G421</f>
        <v>0</v>
      </c>
      <c r="G421" s="377"/>
      <c r="H421" s="378"/>
    </row>
    <row r="422" spans="1:8" s="389" customFormat="1" hidden="1">
      <c r="A422" s="105"/>
      <c r="B422" s="113"/>
      <c r="C422" s="371"/>
      <c r="D422" s="372"/>
      <c r="E422" s="379" t="s">
        <v>742</v>
      </c>
      <c r="F422" s="376">
        <f>+H422</f>
        <v>0</v>
      </c>
      <c r="G422" s="377"/>
      <c r="H422" s="378"/>
    </row>
    <row r="423" spans="1:8" s="389" customFormat="1" hidden="1">
      <c r="A423" s="105"/>
      <c r="B423" s="113"/>
      <c r="C423" s="371"/>
      <c r="D423" s="372"/>
      <c r="E423" s="379" t="s">
        <v>743</v>
      </c>
      <c r="F423" s="376">
        <f>+G423+H423</f>
        <v>0</v>
      </c>
      <c r="G423" s="377"/>
      <c r="H423" s="378"/>
    </row>
    <row r="424" spans="1:8" s="389" customFormat="1">
      <c r="A424" s="105"/>
      <c r="B424" s="113"/>
      <c r="C424" s="371"/>
      <c r="D424" s="372"/>
      <c r="E424" s="379" t="s">
        <v>729</v>
      </c>
      <c r="F424" s="376">
        <f>+G424+H424</f>
        <v>24466</v>
      </c>
      <c r="G424" s="377"/>
      <c r="H424" s="378">
        <v>24466</v>
      </c>
    </row>
    <row r="425" spans="1:8" s="99" customFormat="1" ht="36" hidden="1" customHeight="1">
      <c r="A425" s="124">
        <v>2700</v>
      </c>
      <c r="B425" s="128" t="s">
        <v>322</v>
      </c>
      <c r="C425" s="365">
        <v>0</v>
      </c>
      <c r="D425" s="366">
        <v>0</v>
      </c>
      <c r="E425" s="129" t="s">
        <v>745</v>
      </c>
      <c r="F425" s="373">
        <f>+H425</f>
        <v>0</v>
      </c>
      <c r="G425" s="374"/>
      <c r="H425" s="375">
        <f>+H427</f>
        <v>0</v>
      </c>
    </row>
    <row r="426" spans="1:8" hidden="1">
      <c r="A426" s="100"/>
      <c r="B426" s="92"/>
      <c r="C426" s="357"/>
      <c r="D426" s="358"/>
      <c r="E426" s="101" t="s">
        <v>7</v>
      </c>
      <c r="F426" s="362"/>
      <c r="G426" s="363"/>
      <c r="H426" s="364"/>
    </row>
    <row r="427" spans="1:8" hidden="1">
      <c r="A427" s="105">
        <v>2710</v>
      </c>
      <c r="B427" s="128" t="s">
        <v>322</v>
      </c>
      <c r="C427" s="365">
        <v>1</v>
      </c>
      <c r="D427" s="366">
        <v>0</v>
      </c>
      <c r="E427" s="108" t="s">
        <v>324</v>
      </c>
      <c r="F427" s="373">
        <f>+G427+H427</f>
        <v>0</v>
      </c>
      <c r="G427" s="374"/>
      <c r="H427" s="375">
        <f>+H428</f>
        <v>0</v>
      </c>
    </row>
    <row r="428" spans="1:8" s="389" customFormat="1" hidden="1">
      <c r="A428" s="105">
        <v>2713</v>
      </c>
      <c r="B428" s="130" t="s">
        <v>322</v>
      </c>
      <c r="C428" s="371">
        <v>1</v>
      </c>
      <c r="D428" s="372">
        <v>3</v>
      </c>
      <c r="E428" s="101" t="s">
        <v>327</v>
      </c>
      <c r="F428" s="398">
        <f>+G428+H428</f>
        <v>0</v>
      </c>
      <c r="G428" s="395"/>
      <c r="H428" s="127">
        <f>+H430</f>
        <v>0</v>
      </c>
    </row>
    <row r="429" spans="1:8" s="389" customFormat="1" ht="40.5" hidden="1">
      <c r="A429" s="105"/>
      <c r="B429" s="113"/>
      <c r="C429" s="371"/>
      <c r="D429" s="372"/>
      <c r="E429" s="101" t="s">
        <v>705</v>
      </c>
      <c r="F429" s="394"/>
      <c r="G429" s="395"/>
      <c r="H429" s="391"/>
    </row>
    <row r="430" spans="1:8" hidden="1">
      <c r="A430" s="105"/>
      <c r="B430" s="113"/>
      <c r="C430" s="371"/>
      <c r="D430" s="372"/>
      <c r="E430" s="379" t="s">
        <v>728</v>
      </c>
      <c r="F430" s="376">
        <f>+H430</f>
        <v>0</v>
      </c>
      <c r="G430" s="377"/>
      <c r="H430" s="378"/>
    </row>
    <row r="431" spans="1:8" hidden="1">
      <c r="A431" s="105">
        <v>2720</v>
      </c>
      <c r="B431" s="128" t="s">
        <v>322</v>
      </c>
      <c r="C431" s="365">
        <v>2</v>
      </c>
      <c r="D431" s="366">
        <v>0</v>
      </c>
      <c r="E431" s="101" t="s">
        <v>730</v>
      </c>
      <c r="F431" s="376"/>
      <c r="G431" s="377"/>
      <c r="H431" s="378"/>
    </row>
    <row r="432" spans="1:8" s="112" customFormat="1" ht="10.5" hidden="1" customHeight="1">
      <c r="A432" s="105"/>
      <c r="B432" s="92"/>
      <c r="C432" s="365"/>
      <c r="D432" s="366"/>
      <c r="E432" s="108" t="s">
        <v>328</v>
      </c>
      <c r="F432" s="367"/>
      <c r="G432" s="368"/>
      <c r="H432" s="369"/>
    </row>
    <row r="433" spans="1:8" hidden="1">
      <c r="A433" s="105">
        <v>2721</v>
      </c>
      <c r="B433" s="130" t="s">
        <v>322</v>
      </c>
      <c r="C433" s="371">
        <v>2</v>
      </c>
      <c r="D433" s="372">
        <v>1</v>
      </c>
      <c r="E433" s="101" t="s">
        <v>31</v>
      </c>
      <c r="F433" s="376"/>
      <c r="G433" s="377"/>
      <c r="H433" s="378"/>
    </row>
    <row r="434" spans="1:8" hidden="1">
      <c r="A434" s="105"/>
      <c r="B434" s="113"/>
      <c r="C434" s="371"/>
      <c r="D434" s="372"/>
      <c r="E434" s="101" t="s">
        <v>329</v>
      </c>
      <c r="F434" s="376"/>
      <c r="G434" s="377"/>
      <c r="H434" s="378"/>
    </row>
    <row r="435" spans="1:8" ht="40.5" hidden="1">
      <c r="A435" s="105"/>
      <c r="B435" s="113"/>
      <c r="C435" s="371"/>
      <c r="D435" s="372"/>
      <c r="E435" s="101" t="s">
        <v>705</v>
      </c>
      <c r="F435" s="376"/>
      <c r="G435" s="377"/>
      <c r="H435" s="378"/>
    </row>
    <row r="436" spans="1:8" hidden="1">
      <c r="A436" s="105"/>
      <c r="B436" s="113"/>
      <c r="C436" s="371"/>
      <c r="D436" s="372"/>
      <c r="E436" s="101" t="s">
        <v>730</v>
      </c>
      <c r="F436" s="376"/>
      <c r="G436" s="377"/>
      <c r="H436" s="378"/>
    </row>
    <row r="437" spans="1:8" ht="20.25" hidden="1" customHeight="1">
      <c r="A437" s="105">
        <v>2722</v>
      </c>
      <c r="B437" s="130" t="s">
        <v>322</v>
      </c>
      <c r="C437" s="371">
        <v>2</v>
      </c>
      <c r="D437" s="372">
        <v>2</v>
      </c>
      <c r="E437" s="101" t="s">
        <v>730</v>
      </c>
      <c r="F437" s="376"/>
      <c r="G437" s="377"/>
      <c r="H437" s="378"/>
    </row>
    <row r="438" spans="1:8" hidden="1">
      <c r="A438" s="105"/>
      <c r="B438" s="113"/>
      <c r="C438" s="371"/>
      <c r="D438" s="372"/>
      <c r="E438" s="101" t="s">
        <v>330</v>
      </c>
      <c r="F438" s="376"/>
      <c r="G438" s="377"/>
      <c r="H438" s="378"/>
    </row>
    <row r="439" spans="1:8" ht="40.5" hidden="1">
      <c r="A439" s="105"/>
      <c r="B439" s="113"/>
      <c r="C439" s="371"/>
      <c r="D439" s="372"/>
      <c r="E439" s="101" t="s">
        <v>705</v>
      </c>
      <c r="F439" s="376"/>
      <c r="G439" s="377"/>
      <c r="H439" s="378"/>
    </row>
    <row r="440" spans="1:8" hidden="1">
      <c r="A440" s="105"/>
      <c r="B440" s="113"/>
      <c r="C440" s="371"/>
      <c r="D440" s="372"/>
      <c r="E440" s="101" t="s">
        <v>730</v>
      </c>
      <c r="F440" s="376"/>
      <c r="G440" s="377"/>
      <c r="H440" s="378"/>
    </row>
    <row r="441" spans="1:8" hidden="1">
      <c r="A441" s="105">
        <v>2723</v>
      </c>
      <c r="B441" s="130" t="s">
        <v>322</v>
      </c>
      <c r="C441" s="371">
        <v>2</v>
      </c>
      <c r="D441" s="372">
        <v>3</v>
      </c>
      <c r="E441" s="101" t="s">
        <v>730</v>
      </c>
      <c r="F441" s="376"/>
      <c r="G441" s="377"/>
      <c r="H441" s="378"/>
    </row>
    <row r="442" spans="1:8" hidden="1">
      <c r="A442" s="105"/>
      <c r="B442" s="113"/>
      <c r="C442" s="371"/>
      <c r="D442" s="372"/>
      <c r="E442" s="101" t="s">
        <v>331</v>
      </c>
      <c r="F442" s="376"/>
      <c r="G442" s="377"/>
      <c r="H442" s="378"/>
    </row>
    <row r="443" spans="1:8" ht="40.5" hidden="1">
      <c r="A443" s="105"/>
      <c r="B443" s="113"/>
      <c r="C443" s="371"/>
      <c r="D443" s="372"/>
      <c r="E443" s="101" t="s">
        <v>705</v>
      </c>
      <c r="F443" s="376"/>
      <c r="G443" s="377"/>
      <c r="H443" s="378"/>
    </row>
    <row r="444" spans="1:8" hidden="1">
      <c r="A444" s="105"/>
      <c r="B444" s="113"/>
      <c r="C444" s="371"/>
      <c r="D444" s="372"/>
      <c r="E444" s="101" t="s">
        <v>730</v>
      </c>
      <c r="F444" s="376"/>
      <c r="G444" s="377"/>
      <c r="H444" s="378"/>
    </row>
    <row r="445" spans="1:8" hidden="1">
      <c r="A445" s="105">
        <v>2724</v>
      </c>
      <c r="B445" s="130" t="s">
        <v>322</v>
      </c>
      <c r="C445" s="371">
        <v>2</v>
      </c>
      <c r="D445" s="372">
        <v>4</v>
      </c>
      <c r="E445" s="101" t="s">
        <v>730</v>
      </c>
      <c r="F445" s="376"/>
      <c r="G445" s="377"/>
      <c r="H445" s="378"/>
    </row>
    <row r="446" spans="1:8" hidden="1">
      <c r="A446" s="105"/>
      <c r="B446" s="113"/>
      <c r="C446" s="371"/>
      <c r="D446" s="372"/>
      <c r="E446" s="101" t="s">
        <v>332</v>
      </c>
      <c r="F446" s="376"/>
      <c r="G446" s="377"/>
      <c r="H446" s="378"/>
    </row>
    <row r="447" spans="1:8" ht="40.5" hidden="1">
      <c r="A447" s="105"/>
      <c r="B447" s="113"/>
      <c r="C447" s="371"/>
      <c r="D447" s="372"/>
      <c r="E447" s="101" t="s">
        <v>705</v>
      </c>
      <c r="F447" s="376"/>
      <c r="G447" s="377"/>
      <c r="H447" s="378"/>
    </row>
    <row r="448" spans="1:8" hidden="1">
      <c r="A448" s="105"/>
      <c r="B448" s="113"/>
      <c r="C448" s="371"/>
      <c r="D448" s="372"/>
      <c r="E448" s="101" t="s">
        <v>730</v>
      </c>
      <c r="F448" s="376"/>
      <c r="G448" s="377"/>
      <c r="H448" s="378"/>
    </row>
    <row r="449" spans="1:8" hidden="1">
      <c r="A449" s="105">
        <v>2730</v>
      </c>
      <c r="B449" s="128" t="s">
        <v>322</v>
      </c>
      <c r="C449" s="365">
        <v>3</v>
      </c>
      <c r="D449" s="366">
        <v>0</v>
      </c>
      <c r="E449" s="101" t="s">
        <v>730</v>
      </c>
      <c r="F449" s="376"/>
      <c r="G449" s="377"/>
      <c r="H449" s="378"/>
    </row>
    <row r="450" spans="1:8" s="112" customFormat="1" ht="10.5" hidden="1" customHeight="1">
      <c r="A450" s="105"/>
      <c r="B450" s="92"/>
      <c r="C450" s="365"/>
      <c r="D450" s="366"/>
      <c r="E450" s="108" t="s">
        <v>333</v>
      </c>
      <c r="F450" s="367"/>
      <c r="G450" s="368"/>
      <c r="H450" s="369"/>
    </row>
    <row r="451" spans="1:8" ht="15" hidden="1" customHeight="1">
      <c r="A451" s="105">
        <v>2731</v>
      </c>
      <c r="B451" s="130" t="s">
        <v>322</v>
      </c>
      <c r="C451" s="371">
        <v>3</v>
      </c>
      <c r="D451" s="372">
        <v>1</v>
      </c>
      <c r="E451" s="101" t="s">
        <v>31</v>
      </c>
      <c r="F451" s="376"/>
      <c r="G451" s="377"/>
      <c r="H451" s="378"/>
    </row>
    <row r="452" spans="1:8" hidden="1">
      <c r="A452" s="105"/>
      <c r="B452" s="113"/>
      <c r="C452" s="371"/>
      <c r="D452" s="372"/>
      <c r="E452" s="101" t="s">
        <v>334</v>
      </c>
      <c r="F452" s="376"/>
      <c r="G452" s="377"/>
      <c r="H452" s="378"/>
    </row>
    <row r="453" spans="1:8" ht="40.5" hidden="1">
      <c r="A453" s="105"/>
      <c r="B453" s="113"/>
      <c r="C453" s="371"/>
      <c r="D453" s="372"/>
      <c r="E453" s="101" t="s">
        <v>705</v>
      </c>
      <c r="F453" s="376"/>
      <c r="G453" s="377"/>
      <c r="H453" s="378"/>
    </row>
    <row r="454" spans="1:8" hidden="1">
      <c r="A454" s="105"/>
      <c r="B454" s="113"/>
      <c r="C454" s="371"/>
      <c r="D454" s="372"/>
      <c r="E454" s="101" t="s">
        <v>730</v>
      </c>
      <c r="F454" s="376"/>
      <c r="G454" s="377"/>
      <c r="H454" s="378"/>
    </row>
    <row r="455" spans="1:8" ht="18" hidden="1" customHeight="1">
      <c r="A455" s="105">
        <v>2732</v>
      </c>
      <c r="B455" s="130" t="s">
        <v>322</v>
      </c>
      <c r="C455" s="371">
        <v>3</v>
      </c>
      <c r="D455" s="372">
        <v>2</v>
      </c>
      <c r="E455" s="101" t="s">
        <v>730</v>
      </c>
      <c r="F455" s="376"/>
      <c r="G455" s="377"/>
      <c r="H455" s="378"/>
    </row>
    <row r="456" spans="1:8" hidden="1">
      <c r="A456" s="105"/>
      <c r="B456" s="113"/>
      <c r="C456" s="371"/>
      <c r="D456" s="372"/>
      <c r="E456" s="101" t="s">
        <v>335</v>
      </c>
      <c r="F456" s="376"/>
      <c r="G456" s="377"/>
      <c r="H456" s="378"/>
    </row>
    <row r="457" spans="1:8" ht="40.5" hidden="1">
      <c r="A457" s="105"/>
      <c r="B457" s="113"/>
      <c r="C457" s="371"/>
      <c r="D457" s="372"/>
      <c r="E457" s="101" t="s">
        <v>705</v>
      </c>
      <c r="F457" s="376"/>
      <c r="G457" s="377"/>
      <c r="H457" s="378"/>
    </row>
    <row r="458" spans="1:8" hidden="1">
      <c r="A458" s="105"/>
      <c r="B458" s="113"/>
      <c r="C458" s="371"/>
      <c r="D458" s="372"/>
      <c r="E458" s="101" t="s">
        <v>730</v>
      </c>
      <c r="F458" s="376"/>
      <c r="G458" s="377"/>
      <c r="H458" s="378"/>
    </row>
    <row r="459" spans="1:8" ht="21.75" hidden="1" customHeight="1">
      <c r="A459" s="105">
        <v>2733</v>
      </c>
      <c r="B459" s="130" t="s">
        <v>322</v>
      </c>
      <c r="C459" s="371">
        <v>3</v>
      </c>
      <c r="D459" s="372">
        <v>3</v>
      </c>
      <c r="E459" s="101" t="s">
        <v>730</v>
      </c>
      <c r="F459" s="376"/>
      <c r="G459" s="377"/>
      <c r="H459" s="378"/>
    </row>
    <row r="460" spans="1:8" ht="27" hidden="1">
      <c r="A460" s="105"/>
      <c r="B460" s="113"/>
      <c r="C460" s="371"/>
      <c r="D460" s="372"/>
      <c r="E460" s="101" t="s">
        <v>336</v>
      </c>
      <c r="F460" s="376"/>
      <c r="G460" s="377"/>
      <c r="H460" s="378"/>
    </row>
    <row r="461" spans="1:8" ht="40.5" hidden="1">
      <c r="A461" s="105"/>
      <c r="B461" s="113"/>
      <c r="C461" s="371"/>
      <c r="D461" s="372"/>
      <c r="E461" s="101" t="s">
        <v>705</v>
      </c>
      <c r="F461" s="376"/>
      <c r="G461" s="377"/>
      <c r="H461" s="378"/>
    </row>
    <row r="462" spans="1:8" hidden="1">
      <c r="A462" s="105"/>
      <c r="B462" s="113"/>
      <c r="C462" s="371"/>
      <c r="D462" s="372"/>
      <c r="E462" s="101" t="s">
        <v>730</v>
      </c>
      <c r="F462" s="376"/>
      <c r="G462" s="377"/>
      <c r="H462" s="378"/>
    </row>
    <row r="463" spans="1:8" ht="29.25" hidden="1" customHeight="1">
      <c r="A463" s="105">
        <v>2734</v>
      </c>
      <c r="B463" s="130" t="s">
        <v>322</v>
      </c>
      <c r="C463" s="371">
        <v>3</v>
      </c>
      <c r="D463" s="372">
        <v>4</v>
      </c>
      <c r="E463" s="101" t="s">
        <v>730</v>
      </c>
      <c r="F463" s="376"/>
      <c r="G463" s="377"/>
      <c r="H463" s="378"/>
    </row>
    <row r="464" spans="1:8" ht="27" hidden="1">
      <c r="A464" s="105"/>
      <c r="B464" s="113"/>
      <c r="C464" s="371"/>
      <c r="D464" s="372"/>
      <c r="E464" s="101" t="s">
        <v>337</v>
      </c>
      <c r="F464" s="376"/>
      <c r="G464" s="377"/>
      <c r="H464" s="378"/>
    </row>
    <row r="465" spans="1:8" ht="40.5" hidden="1">
      <c r="A465" s="105"/>
      <c r="B465" s="113"/>
      <c r="C465" s="371"/>
      <c r="D465" s="372"/>
      <c r="E465" s="101" t="s">
        <v>705</v>
      </c>
      <c r="F465" s="376"/>
      <c r="G465" s="377"/>
      <c r="H465" s="378"/>
    </row>
    <row r="466" spans="1:8" hidden="1">
      <c r="A466" s="105"/>
      <c r="B466" s="113"/>
      <c r="C466" s="371"/>
      <c r="D466" s="372"/>
      <c r="E466" s="101" t="s">
        <v>730</v>
      </c>
      <c r="F466" s="376"/>
      <c r="G466" s="377"/>
      <c r="H466" s="378"/>
    </row>
    <row r="467" spans="1:8" hidden="1">
      <c r="A467" s="105">
        <v>2740</v>
      </c>
      <c r="B467" s="128" t="s">
        <v>322</v>
      </c>
      <c r="C467" s="365">
        <v>4</v>
      </c>
      <c r="D467" s="366">
        <v>0</v>
      </c>
      <c r="E467" s="101" t="s">
        <v>730</v>
      </c>
      <c r="F467" s="376"/>
      <c r="G467" s="377"/>
      <c r="H467" s="378"/>
    </row>
    <row r="468" spans="1:8" s="112" customFormat="1" ht="10.5" hidden="1" customHeight="1">
      <c r="A468" s="105"/>
      <c r="B468" s="92"/>
      <c r="C468" s="365"/>
      <c r="D468" s="366"/>
      <c r="E468" s="108" t="s">
        <v>338</v>
      </c>
      <c r="F468" s="367"/>
      <c r="G468" s="368"/>
      <c r="H468" s="369"/>
    </row>
    <row r="469" spans="1:8" hidden="1">
      <c r="A469" s="105">
        <v>2741</v>
      </c>
      <c r="B469" s="130" t="s">
        <v>322</v>
      </c>
      <c r="C469" s="371">
        <v>4</v>
      </c>
      <c r="D469" s="372">
        <v>1</v>
      </c>
      <c r="E469" s="101" t="s">
        <v>31</v>
      </c>
      <c r="F469" s="376"/>
      <c r="G469" s="377"/>
      <c r="H469" s="378"/>
    </row>
    <row r="470" spans="1:8" hidden="1">
      <c r="A470" s="105"/>
      <c r="B470" s="113"/>
      <c r="C470" s="371"/>
      <c r="D470" s="372"/>
      <c r="E470" s="101" t="s">
        <v>338</v>
      </c>
      <c r="F470" s="376"/>
      <c r="G470" s="377"/>
      <c r="H470" s="378"/>
    </row>
    <row r="471" spans="1:8" ht="40.5" hidden="1">
      <c r="A471" s="105"/>
      <c r="B471" s="113"/>
      <c r="C471" s="371"/>
      <c r="D471" s="372"/>
      <c r="E471" s="101" t="s">
        <v>705</v>
      </c>
      <c r="F471" s="376"/>
      <c r="G471" s="377"/>
      <c r="H471" s="378"/>
    </row>
    <row r="472" spans="1:8" hidden="1">
      <c r="A472" s="105"/>
      <c r="B472" s="113"/>
      <c r="C472" s="371"/>
      <c r="D472" s="372"/>
      <c r="E472" s="101" t="s">
        <v>730</v>
      </c>
      <c r="F472" s="376"/>
      <c r="G472" s="377"/>
      <c r="H472" s="378"/>
    </row>
    <row r="473" spans="1:8" ht="32.25" hidden="1" customHeight="1">
      <c r="A473" s="105">
        <v>2750</v>
      </c>
      <c r="B473" s="128" t="s">
        <v>322</v>
      </c>
      <c r="C473" s="365">
        <v>5</v>
      </c>
      <c r="D473" s="366">
        <v>0</v>
      </c>
      <c r="E473" s="101" t="s">
        <v>730</v>
      </c>
      <c r="F473" s="376"/>
      <c r="G473" s="377"/>
      <c r="H473" s="378"/>
    </row>
    <row r="474" spans="1:8" s="112" customFormat="1" ht="10.5" hidden="1" customHeight="1">
      <c r="A474" s="105"/>
      <c r="B474" s="92"/>
      <c r="C474" s="365"/>
      <c r="D474" s="366"/>
      <c r="E474" s="108" t="s">
        <v>339</v>
      </c>
      <c r="F474" s="367"/>
      <c r="G474" s="368"/>
      <c r="H474" s="369"/>
    </row>
    <row r="475" spans="1:8" hidden="1">
      <c r="A475" s="105">
        <v>2751</v>
      </c>
      <c r="B475" s="130" t="s">
        <v>322</v>
      </c>
      <c r="C475" s="371">
        <v>5</v>
      </c>
      <c r="D475" s="372">
        <v>1</v>
      </c>
      <c r="E475" s="101" t="s">
        <v>31</v>
      </c>
      <c r="F475" s="376"/>
      <c r="G475" s="377"/>
      <c r="H475" s="378"/>
    </row>
    <row r="476" spans="1:8" ht="27" hidden="1">
      <c r="A476" s="105"/>
      <c r="B476" s="113"/>
      <c r="C476" s="371"/>
      <c r="D476" s="372"/>
      <c r="E476" s="101" t="s">
        <v>339</v>
      </c>
      <c r="F476" s="376"/>
      <c r="G476" s="377"/>
      <c r="H476" s="378"/>
    </row>
    <row r="477" spans="1:8" ht="40.5" hidden="1">
      <c r="A477" s="105"/>
      <c r="B477" s="113"/>
      <c r="C477" s="371"/>
      <c r="D477" s="372"/>
      <c r="E477" s="101" t="s">
        <v>705</v>
      </c>
      <c r="F477" s="376"/>
      <c r="G477" s="377"/>
      <c r="H477" s="378"/>
    </row>
    <row r="478" spans="1:8" hidden="1">
      <c r="A478" s="105"/>
      <c r="B478" s="113"/>
      <c r="C478" s="371"/>
      <c r="D478" s="372"/>
      <c r="E478" s="101" t="s">
        <v>730</v>
      </c>
      <c r="F478" s="376"/>
      <c r="G478" s="377"/>
      <c r="H478" s="378"/>
    </row>
    <row r="479" spans="1:8" hidden="1">
      <c r="A479" s="105">
        <v>2760</v>
      </c>
      <c r="B479" s="128" t="s">
        <v>322</v>
      </c>
      <c r="C479" s="365">
        <v>6</v>
      </c>
      <c r="D479" s="366">
        <v>0</v>
      </c>
      <c r="E479" s="101" t="s">
        <v>730</v>
      </c>
      <c r="F479" s="376"/>
      <c r="G479" s="377"/>
      <c r="H479" s="378"/>
    </row>
    <row r="480" spans="1:8" s="112" customFormat="1" ht="10.5" hidden="1" customHeight="1">
      <c r="A480" s="105"/>
      <c r="B480" s="92"/>
      <c r="C480" s="365"/>
      <c r="D480" s="366"/>
      <c r="E480" s="108" t="s">
        <v>340</v>
      </c>
      <c r="F480" s="367"/>
      <c r="G480" s="368"/>
      <c r="H480" s="369"/>
    </row>
    <row r="481" spans="1:8" hidden="1">
      <c r="A481" s="105">
        <v>2761</v>
      </c>
      <c r="B481" s="130" t="s">
        <v>322</v>
      </c>
      <c r="C481" s="371">
        <v>6</v>
      </c>
      <c r="D481" s="372">
        <v>1</v>
      </c>
      <c r="E481" s="101" t="s">
        <v>31</v>
      </c>
      <c r="F481" s="376"/>
      <c r="G481" s="377"/>
      <c r="H481" s="378"/>
    </row>
    <row r="482" spans="1:8" ht="27" hidden="1">
      <c r="A482" s="105"/>
      <c r="B482" s="113"/>
      <c r="C482" s="371"/>
      <c r="D482" s="372"/>
      <c r="E482" s="101" t="s">
        <v>341</v>
      </c>
      <c r="F482" s="376"/>
      <c r="G482" s="377"/>
      <c r="H482" s="378"/>
    </row>
    <row r="483" spans="1:8" ht="40.5" hidden="1">
      <c r="A483" s="105"/>
      <c r="B483" s="113"/>
      <c r="C483" s="371"/>
      <c r="D483" s="372"/>
      <c r="E483" s="101" t="s">
        <v>705</v>
      </c>
      <c r="F483" s="376"/>
      <c r="G483" s="377"/>
      <c r="H483" s="378"/>
    </row>
    <row r="484" spans="1:8" hidden="1">
      <c r="A484" s="105"/>
      <c r="B484" s="113"/>
      <c r="C484" s="371"/>
      <c r="D484" s="372"/>
      <c r="E484" s="101" t="s">
        <v>730</v>
      </c>
      <c r="F484" s="376"/>
      <c r="G484" s="377"/>
      <c r="H484" s="378"/>
    </row>
    <row r="485" spans="1:8" hidden="1">
      <c r="A485" s="105">
        <v>2762</v>
      </c>
      <c r="B485" s="130" t="s">
        <v>322</v>
      </c>
      <c r="C485" s="371">
        <v>6</v>
      </c>
      <c r="D485" s="372">
        <v>2</v>
      </c>
      <c r="E485" s="101" t="s">
        <v>730</v>
      </c>
      <c r="F485" s="376"/>
      <c r="G485" s="377"/>
      <c r="H485" s="378"/>
    </row>
    <row r="486" spans="1:8" hidden="1">
      <c r="A486" s="105"/>
      <c r="B486" s="113"/>
      <c r="C486" s="371"/>
      <c r="D486" s="372"/>
      <c r="E486" s="101" t="s">
        <v>340</v>
      </c>
      <c r="F486" s="376"/>
      <c r="G486" s="377"/>
      <c r="H486" s="378"/>
    </row>
    <row r="487" spans="1:8" ht="40.5" hidden="1">
      <c r="A487" s="105"/>
      <c r="B487" s="113"/>
      <c r="C487" s="371"/>
      <c r="D487" s="372"/>
      <c r="E487" s="101" t="s">
        <v>705</v>
      </c>
      <c r="F487" s="376"/>
      <c r="G487" s="377"/>
      <c r="H487" s="378"/>
    </row>
    <row r="488" spans="1:8" hidden="1">
      <c r="A488" s="105"/>
      <c r="B488" s="113"/>
      <c r="C488" s="371"/>
      <c r="D488" s="372"/>
      <c r="E488" s="101" t="s">
        <v>730</v>
      </c>
      <c r="F488" s="376"/>
      <c r="G488" s="377"/>
      <c r="H488" s="378"/>
    </row>
    <row r="489" spans="1:8" s="99" customFormat="1" ht="46.5" customHeight="1">
      <c r="A489" s="124">
        <v>2800</v>
      </c>
      <c r="B489" s="128" t="s">
        <v>342</v>
      </c>
      <c r="C489" s="365">
        <v>0</v>
      </c>
      <c r="D489" s="366">
        <v>0</v>
      </c>
      <c r="E489" s="129" t="s">
        <v>746</v>
      </c>
      <c r="F489" s="373">
        <f>+G489+H489</f>
        <v>5300</v>
      </c>
      <c r="G489" s="374">
        <f>+G493+G499</f>
        <v>5300</v>
      </c>
      <c r="H489" s="375">
        <f>+H499</f>
        <v>0</v>
      </c>
    </row>
    <row r="490" spans="1:8" ht="15" hidden="1" customHeight="1">
      <c r="A490" s="100"/>
      <c r="B490" s="92"/>
      <c r="C490" s="357"/>
      <c r="D490" s="358"/>
      <c r="E490" s="101" t="s">
        <v>7</v>
      </c>
      <c r="F490" s="362"/>
      <c r="G490" s="363"/>
      <c r="H490" s="364"/>
    </row>
    <row r="491" spans="1:8" hidden="1">
      <c r="A491" s="105">
        <v>2810</v>
      </c>
      <c r="B491" s="130" t="s">
        <v>342</v>
      </c>
      <c r="C491" s="371">
        <v>1</v>
      </c>
      <c r="D491" s="372">
        <v>0</v>
      </c>
      <c r="E491" s="108" t="s">
        <v>344</v>
      </c>
      <c r="F491" s="373">
        <f>+G491</f>
        <v>0</v>
      </c>
      <c r="G491" s="374">
        <f>+G493</f>
        <v>0</v>
      </c>
      <c r="H491" s="378"/>
    </row>
    <row r="492" spans="1:8" s="112" customFormat="1" hidden="1">
      <c r="A492" s="105"/>
      <c r="B492" s="92"/>
      <c r="C492" s="365"/>
      <c r="D492" s="366"/>
      <c r="E492" s="101" t="s">
        <v>31</v>
      </c>
      <c r="F492" s="367"/>
      <c r="G492" s="368"/>
      <c r="H492" s="369"/>
    </row>
    <row r="493" spans="1:8" hidden="1">
      <c r="A493" s="105">
        <v>2811</v>
      </c>
      <c r="B493" s="130" t="s">
        <v>342</v>
      </c>
      <c r="C493" s="371">
        <v>1</v>
      </c>
      <c r="D493" s="372">
        <v>1</v>
      </c>
      <c r="E493" s="101" t="s">
        <v>344</v>
      </c>
      <c r="F493" s="373">
        <f>+G493+H493</f>
        <v>0</v>
      </c>
      <c r="G493" s="374">
        <f>+G495+G496+G497+G498</f>
        <v>0</v>
      </c>
      <c r="H493" s="378"/>
    </row>
    <row r="494" spans="1:8" ht="40.5" hidden="1">
      <c r="A494" s="105"/>
      <c r="B494" s="113"/>
      <c r="C494" s="371"/>
      <c r="D494" s="372"/>
      <c r="E494" s="101" t="s">
        <v>705</v>
      </c>
      <c r="F494" s="373"/>
      <c r="G494" s="374"/>
      <c r="H494" s="378"/>
    </row>
    <row r="495" spans="1:8" hidden="1">
      <c r="A495" s="105"/>
      <c r="B495" s="113"/>
      <c r="C495" s="371"/>
      <c r="D495" s="372"/>
      <c r="E495" s="379" t="s">
        <v>718</v>
      </c>
      <c r="F495" s="376">
        <f>+G495</f>
        <v>0</v>
      </c>
      <c r="G495" s="377"/>
      <c r="H495" s="378"/>
    </row>
    <row r="496" spans="1:8" hidden="1">
      <c r="A496" s="105"/>
      <c r="B496" s="113"/>
      <c r="C496" s="371"/>
      <c r="D496" s="372"/>
      <c r="E496" s="379" t="s">
        <v>721</v>
      </c>
      <c r="F496" s="376">
        <f>+G496</f>
        <v>0</v>
      </c>
      <c r="G496" s="377"/>
      <c r="H496" s="378"/>
    </row>
    <row r="497" spans="1:8" hidden="1">
      <c r="A497" s="105"/>
      <c r="B497" s="113"/>
      <c r="C497" s="371"/>
      <c r="D497" s="372"/>
      <c r="E497" s="379" t="s">
        <v>724</v>
      </c>
      <c r="F497" s="376">
        <f>+G497</f>
        <v>0</v>
      </c>
      <c r="G497" s="377"/>
      <c r="H497" s="378"/>
    </row>
    <row r="498" spans="1:8" ht="27" hidden="1">
      <c r="A498" s="105"/>
      <c r="B498" s="113"/>
      <c r="C498" s="371"/>
      <c r="D498" s="372"/>
      <c r="E498" s="379" t="s">
        <v>747</v>
      </c>
      <c r="F498" s="376">
        <f>+G498</f>
        <v>0</v>
      </c>
      <c r="G498" s="399"/>
      <c r="H498" s="378"/>
    </row>
    <row r="499" spans="1:8">
      <c r="A499" s="105">
        <v>2820</v>
      </c>
      <c r="B499" s="128" t="s">
        <v>342</v>
      </c>
      <c r="C499" s="365">
        <v>2</v>
      </c>
      <c r="D499" s="366">
        <v>0</v>
      </c>
      <c r="E499" s="108" t="s">
        <v>345</v>
      </c>
      <c r="F499" s="373">
        <f>+G499+H499</f>
        <v>5300</v>
      </c>
      <c r="G499" s="374">
        <f>+G501+G514</f>
        <v>5300</v>
      </c>
      <c r="H499" s="375">
        <f>+H501</f>
        <v>0</v>
      </c>
    </row>
    <row r="500" spans="1:8" hidden="1">
      <c r="A500" s="105"/>
      <c r="B500" s="130"/>
      <c r="C500" s="371"/>
      <c r="D500" s="372"/>
      <c r="E500" s="101" t="s">
        <v>31</v>
      </c>
      <c r="F500" s="376"/>
      <c r="G500" s="377"/>
      <c r="H500" s="375"/>
    </row>
    <row r="501" spans="1:8" s="389" customFormat="1" hidden="1">
      <c r="A501" s="105">
        <v>2821</v>
      </c>
      <c r="B501" s="130" t="s">
        <v>342</v>
      </c>
      <c r="C501" s="371">
        <v>2</v>
      </c>
      <c r="D501" s="372">
        <v>1</v>
      </c>
      <c r="E501" s="101" t="s">
        <v>346</v>
      </c>
      <c r="F501" s="131">
        <f>+G501+H501</f>
        <v>0</v>
      </c>
      <c r="G501" s="132">
        <f>+G503+G504</f>
        <v>0</v>
      </c>
      <c r="H501" s="133">
        <f>+H503</f>
        <v>0</v>
      </c>
    </row>
    <row r="502" spans="1:8" s="389" customFormat="1" ht="40.5" hidden="1">
      <c r="A502" s="105"/>
      <c r="B502" s="113"/>
      <c r="C502" s="371"/>
      <c r="D502" s="372"/>
      <c r="E502" s="101" t="s">
        <v>705</v>
      </c>
      <c r="F502" s="125"/>
      <c r="G502" s="126"/>
      <c r="H502" s="127"/>
    </row>
    <row r="503" spans="1:8" ht="27" hidden="1">
      <c r="A503" s="105"/>
      <c r="B503" s="113"/>
      <c r="C503" s="371"/>
      <c r="D503" s="372"/>
      <c r="E503" s="379" t="s">
        <v>748</v>
      </c>
      <c r="F503" s="376">
        <f>+G503</f>
        <v>0</v>
      </c>
      <c r="G503" s="377"/>
      <c r="H503" s="378"/>
    </row>
    <row r="504" spans="1:8" hidden="1">
      <c r="A504" s="105"/>
      <c r="B504" s="113"/>
      <c r="C504" s="371"/>
      <c r="D504" s="372"/>
      <c r="E504" s="379" t="s">
        <v>749</v>
      </c>
      <c r="F504" s="376">
        <f>+G504</f>
        <v>0</v>
      </c>
      <c r="G504" s="377"/>
      <c r="H504" s="378"/>
    </row>
    <row r="505" spans="1:8" hidden="1">
      <c r="A505" s="105"/>
      <c r="B505" s="113"/>
      <c r="C505" s="371"/>
      <c r="D505" s="372"/>
      <c r="E505" s="379" t="s">
        <v>727</v>
      </c>
      <c r="F505" s="376"/>
      <c r="G505" s="377"/>
      <c r="H505" s="378"/>
    </row>
    <row r="506" spans="1:8" hidden="1">
      <c r="A506" s="105">
        <v>2822</v>
      </c>
      <c r="B506" s="130" t="s">
        <v>342</v>
      </c>
      <c r="C506" s="371">
        <v>2</v>
      </c>
      <c r="D506" s="372">
        <v>2</v>
      </c>
      <c r="E506" s="101" t="s">
        <v>730</v>
      </c>
      <c r="F506" s="376"/>
      <c r="G506" s="377"/>
      <c r="H506" s="378"/>
    </row>
    <row r="507" spans="1:8" hidden="1">
      <c r="A507" s="105"/>
      <c r="B507" s="113"/>
      <c r="C507" s="371"/>
      <c r="D507" s="372"/>
      <c r="E507" s="101" t="s">
        <v>347</v>
      </c>
      <c r="F507" s="376"/>
      <c r="G507" s="377"/>
      <c r="H507" s="378"/>
    </row>
    <row r="508" spans="1:8" ht="40.5" hidden="1">
      <c r="A508" s="105"/>
      <c r="B508" s="113"/>
      <c r="C508" s="371"/>
      <c r="D508" s="372"/>
      <c r="E508" s="101" t="s">
        <v>705</v>
      </c>
      <c r="F508" s="376"/>
      <c r="G508" s="377"/>
      <c r="H508" s="378"/>
    </row>
    <row r="509" spans="1:8" hidden="1">
      <c r="A509" s="105"/>
      <c r="B509" s="113"/>
      <c r="C509" s="371"/>
      <c r="D509" s="372"/>
      <c r="E509" s="101" t="s">
        <v>730</v>
      </c>
      <c r="F509" s="376"/>
      <c r="G509" s="377"/>
      <c r="H509" s="378"/>
    </row>
    <row r="510" spans="1:8" hidden="1">
      <c r="A510" s="105">
        <v>2823</v>
      </c>
      <c r="B510" s="130" t="s">
        <v>342</v>
      </c>
      <c r="C510" s="371">
        <v>2</v>
      </c>
      <c r="D510" s="372">
        <v>3</v>
      </c>
      <c r="E510" s="101" t="s">
        <v>730</v>
      </c>
      <c r="F510" s="376"/>
      <c r="G510" s="377"/>
      <c r="H510" s="378"/>
    </row>
    <row r="511" spans="1:8" hidden="1">
      <c r="A511" s="105"/>
      <c r="B511" s="113"/>
      <c r="C511" s="371"/>
      <c r="D511" s="372"/>
      <c r="E511" s="101" t="s">
        <v>348</v>
      </c>
      <c r="F511" s="376"/>
      <c r="G511" s="377"/>
      <c r="H511" s="378"/>
    </row>
    <row r="512" spans="1:8" ht="40.5" hidden="1">
      <c r="A512" s="105"/>
      <c r="B512" s="113"/>
      <c r="C512" s="371"/>
      <c r="D512" s="372"/>
      <c r="E512" s="101" t="s">
        <v>705</v>
      </c>
      <c r="F512" s="376"/>
      <c r="G512" s="377"/>
      <c r="H512" s="378"/>
    </row>
    <row r="513" spans="1:8" hidden="1">
      <c r="A513" s="105"/>
      <c r="B513" s="113"/>
      <c r="C513" s="371"/>
      <c r="D513" s="372"/>
      <c r="E513" s="101" t="s">
        <v>730</v>
      </c>
      <c r="F513" s="376"/>
      <c r="G513" s="377"/>
      <c r="H513" s="378"/>
    </row>
    <row r="514" spans="1:8">
      <c r="A514" s="105">
        <v>2824</v>
      </c>
      <c r="B514" s="130" t="s">
        <v>342</v>
      </c>
      <c r="C514" s="371">
        <v>2</v>
      </c>
      <c r="D514" s="372">
        <v>4</v>
      </c>
      <c r="E514" s="101" t="s">
        <v>349</v>
      </c>
      <c r="F514" s="373">
        <f>+G514</f>
        <v>5300</v>
      </c>
      <c r="G514" s="374">
        <f>+G516+G517+G518+G519+G520+G521+G522</f>
        <v>5300</v>
      </c>
      <c r="H514" s="378"/>
    </row>
    <row r="515" spans="1:8" ht="40.5">
      <c r="A515" s="105"/>
      <c r="B515" s="113"/>
      <c r="C515" s="371"/>
      <c r="D515" s="372"/>
      <c r="E515" s="101" t="s">
        <v>705</v>
      </c>
      <c r="F515" s="376"/>
      <c r="G515" s="377"/>
      <c r="H515" s="378"/>
    </row>
    <row r="516" spans="1:8">
      <c r="A516" s="105"/>
      <c r="B516" s="113"/>
      <c r="C516" s="371"/>
      <c r="D516" s="372"/>
      <c r="E516" s="379" t="s">
        <v>749</v>
      </c>
      <c r="F516" s="376">
        <f t="shared" ref="F516:F522" si="1">+G516</f>
        <v>300</v>
      </c>
      <c r="G516" s="377">
        <v>300</v>
      </c>
      <c r="H516" s="378"/>
    </row>
    <row r="517" spans="1:8">
      <c r="A517" s="105"/>
      <c r="B517" s="113"/>
      <c r="C517" s="371"/>
      <c r="D517" s="372"/>
      <c r="E517" s="379" t="s">
        <v>717</v>
      </c>
      <c r="F517" s="376">
        <f t="shared" si="1"/>
        <v>500</v>
      </c>
      <c r="G517" s="377">
        <v>500</v>
      </c>
      <c r="H517" s="378"/>
    </row>
    <row r="518" spans="1:8">
      <c r="A518" s="105"/>
      <c r="B518" s="113"/>
      <c r="C518" s="371"/>
      <c r="D518" s="372"/>
      <c r="E518" s="379" t="s">
        <v>218</v>
      </c>
      <c r="F518" s="376">
        <f t="shared" si="1"/>
        <v>2000</v>
      </c>
      <c r="G518" s="377">
        <v>2000</v>
      </c>
      <c r="H518" s="378"/>
    </row>
    <row r="519" spans="1:8">
      <c r="A519" s="105"/>
      <c r="B519" s="113"/>
      <c r="C519" s="371"/>
      <c r="D519" s="372"/>
      <c r="E519" s="379" t="s">
        <v>721</v>
      </c>
      <c r="F519" s="376">
        <f t="shared" si="1"/>
        <v>500</v>
      </c>
      <c r="G519" s="377">
        <v>500</v>
      </c>
      <c r="H519" s="378"/>
    </row>
    <row r="520" spans="1:8">
      <c r="A520" s="105"/>
      <c r="B520" s="113"/>
      <c r="C520" s="371"/>
      <c r="D520" s="372"/>
      <c r="E520" s="379" t="s">
        <v>723</v>
      </c>
      <c r="F520" s="376">
        <f t="shared" si="1"/>
        <v>1000</v>
      </c>
      <c r="G520" s="377">
        <v>1000</v>
      </c>
      <c r="H520" s="378"/>
    </row>
    <row r="521" spans="1:8">
      <c r="A521" s="105"/>
      <c r="B521" s="113"/>
      <c r="C521" s="371"/>
      <c r="D521" s="372"/>
      <c r="E521" s="379" t="s">
        <v>724</v>
      </c>
      <c r="F521" s="376">
        <f t="shared" si="1"/>
        <v>1000</v>
      </c>
      <c r="G521" s="377">
        <v>1000</v>
      </c>
      <c r="H521" s="378"/>
    </row>
    <row r="522" spans="1:8" ht="27" hidden="1">
      <c r="A522" s="105"/>
      <c r="B522" s="113"/>
      <c r="C522" s="371"/>
      <c r="D522" s="372"/>
      <c r="E522" s="379" t="s">
        <v>747</v>
      </c>
      <c r="F522" s="376">
        <f t="shared" si="1"/>
        <v>0</v>
      </c>
      <c r="G522" s="377"/>
      <c r="H522" s="378"/>
    </row>
    <row r="523" spans="1:8" hidden="1">
      <c r="A523" s="105">
        <v>2825</v>
      </c>
      <c r="B523" s="130" t="s">
        <v>342</v>
      </c>
      <c r="C523" s="371">
        <v>2</v>
      </c>
      <c r="D523" s="372">
        <v>5</v>
      </c>
      <c r="E523" s="379"/>
      <c r="F523" s="376"/>
      <c r="G523" s="377"/>
      <c r="H523" s="378"/>
    </row>
    <row r="524" spans="1:8" hidden="1">
      <c r="A524" s="105"/>
      <c r="B524" s="113"/>
      <c r="C524" s="371"/>
      <c r="D524" s="372"/>
      <c r="E524" s="101" t="s">
        <v>350</v>
      </c>
      <c r="F524" s="376"/>
      <c r="G524" s="377"/>
      <c r="H524" s="378"/>
    </row>
    <row r="525" spans="1:8" ht="40.5" hidden="1">
      <c r="A525" s="105"/>
      <c r="B525" s="113"/>
      <c r="C525" s="371"/>
      <c r="D525" s="372"/>
      <c r="E525" s="101" t="s">
        <v>705</v>
      </c>
      <c r="F525" s="376"/>
      <c r="G525" s="377"/>
      <c r="H525" s="378"/>
    </row>
    <row r="526" spans="1:8" hidden="1">
      <c r="A526" s="105"/>
      <c r="B526" s="113"/>
      <c r="C526" s="371"/>
      <c r="D526" s="372"/>
      <c r="E526" s="101" t="s">
        <v>730</v>
      </c>
      <c r="F526" s="376"/>
      <c r="G526" s="377"/>
      <c r="H526" s="378"/>
    </row>
    <row r="527" spans="1:8" hidden="1">
      <c r="A527" s="105">
        <v>2826</v>
      </c>
      <c r="B527" s="130" t="s">
        <v>342</v>
      </c>
      <c r="C527" s="371">
        <v>2</v>
      </c>
      <c r="D527" s="372">
        <v>6</v>
      </c>
      <c r="E527" s="101" t="s">
        <v>730</v>
      </c>
      <c r="F527" s="376"/>
      <c r="G527" s="377"/>
      <c r="H527" s="378"/>
    </row>
    <row r="528" spans="1:8" hidden="1">
      <c r="A528" s="105"/>
      <c r="B528" s="113"/>
      <c r="C528" s="371"/>
      <c r="D528" s="372"/>
      <c r="E528" s="101" t="s">
        <v>351</v>
      </c>
      <c r="F528" s="376"/>
      <c r="G528" s="377"/>
      <c r="H528" s="378"/>
    </row>
    <row r="529" spans="1:8" ht="40.5" hidden="1">
      <c r="A529" s="105"/>
      <c r="B529" s="113"/>
      <c r="C529" s="371"/>
      <c r="D529" s="372"/>
      <c r="E529" s="101" t="s">
        <v>705</v>
      </c>
      <c r="F529" s="376"/>
      <c r="G529" s="377"/>
      <c r="H529" s="378"/>
    </row>
    <row r="530" spans="1:8" hidden="1">
      <c r="A530" s="105"/>
      <c r="B530" s="113"/>
      <c r="C530" s="371"/>
      <c r="D530" s="372"/>
      <c r="E530" s="101" t="s">
        <v>730</v>
      </c>
      <c r="F530" s="376"/>
      <c r="G530" s="377"/>
      <c r="H530" s="378"/>
    </row>
    <row r="531" spans="1:8" ht="33.75" hidden="1" customHeight="1">
      <c r="A531" s="105">
        <v>2827</v>
      </c>
      <c r="B531" s="130" t="s">
        <v>342</v>
      </c>
      <c r="C531" s="371">
        <v>2</v>
      </c>
      <c r="D531" s="372">
        <v>7</v>
      </c>
      <c r="E531" s="101" t="s">
        <v>730</v>
      </c>
      <c r="F531" s="376"/>
      <c r="G531" s="377"/>
      <c r="H531" s="378"/>
    </row>
    <row r="532" spans="1:8" ht="27" hidden="1">
      <c r="A532" s="105"/>
      <c r="B532" s="113"/>
      <c r="C532" s="371"/>
      <c r="D532" s="372"/>
      <c r="E532" s="101" t="s">
        <v>352</v>
      </c>
      <c r="F532" s="376"/>
      <c r="G532" s="377"/>
      <c r="H532" s="378"/>
    </row>
    <row r="533" spans="1:8" ht="40.5" hidden="1">
      <c r="A533" s="105"/>
      <c r="B533" s="113"/>
      <c r="C533" s="371"/>
      <c r="D533" s="372"/>
      <c r="E533" s="101" t="s">
        <v>705</v>
      </c>
      <c r="F533" s="376"/>
      <c r="G533" s="377"/>
      <c r="H533" s="378"/>
    </row>
    <row r="534" spans="1:8" hidden="1">
      <c r="A534" s="105"/>
      <c r="B534" s="113"/>
      <c r="C534" s="371"/>
      <c r="D534" s="372"/>
      <c r="E534" s="101" t="s">
        <v>730</v>
      </c>
      <c r="F534" s="376"/>
      <c r="G534" s="377"/>
      <c r="H534" s="378"/>
    </row>
    <row r="535" spans="1:8" ht="29.25" hidden="1" customHeight="1">
      <c r="A535" s="105">
        <v>2830</v>
      </c>
      <c r="B535" s="128" t="s">
        <v>342</v>
      </c>
      <c r="C535" s="365">
        <v>3</v>
      </c>
      <c r="D535" s="366">
        <v>0</v>
      </c>
      <c r="E535" s="101" t="s">
        <v>730</v>
      </c>
      <c r="F535" s="376"/>
      <c r="G535" s="377"/>
      <c r="H535" s="378"/>
    </row>
    <row r="536" spans="1:8" s="112" customFormat="1" ht="16.5" hidden="1" customHeight="1">
      <c r="A536" s="105"/>
      <c r="B536" s="92"/>
      <c r="C536" s="365"/>
      <c r="D536" s="366"/>
      <c r="E536" s="108" t="s">
        <v>353</v>
      </c>
      <c r="F536" s="367"/>
      <c r="G536" s="368"/>
      <c r="H536" s="369"/>
    </row>
    <row r="537" spans="1:8" hidden="1">
      <c r="A537" s="105">
        <v>2831</v>
      </c>
      <c r="B537" s="130" t="s">
        <v>342</v>
      </c>
      <c r="C537" s="371">
        <v>3</v>
      </c>
      <c r="D537" s="372">
        <v>1</v>
      </c>
      <c r="E537" s="101" t="s">
        <v>31</v>
      </c>
      <c r="F537" s="376"/>
      <c r="G537" s="377"/>
      <c r="H537" s="378"/>
    </row>
    <row r="538" spans="1:8" hidden="1">
      <c r="A538" s="105"/>
      <c r="B538" s="113"/>
      <c r="C538" s="371"/>
      <c r="D538" s="372"/>
      <c r="E538" s="101" t="s">
        <v>354</v>
      </c>
      <c r="F538" s="376"/>
      <c r="G538" s="377"/>
      <c r="H538" s="378"/>
    </row>
    <row r="539" spans="1:8" ht="40.5" hidden="1">
      <c r="A539" s="105"/>
      <c r="B539" s="113"/>
      <c r="C539" s="371"/>
      <c r="D539" s="372"/>
      <c r="E539" s="101" t="s">
        <v>705</v>
      </c>
      <c r="F539" s="376"/>
      <c r="G539" s="377"/>
      <c r="H539" s="378"/>
    </row>
    <row r="540" spans="1:8" hidden="1">
      <c r="A540" s="105"/>
      <c r="B540" s="113"/>
      <c r="C540" s="371"/>
      <c r="D540" s="372"/>
      <c r="E540" s="101" t="s">
        <v>730</v>
      </c>
      <c r="F540" s="376"/>
      <c r="G540" s="377"/>
      <c r="H540" s="378"/>
    </row>
    <row r="541" spans="1:8" hidden="1">
      <c r="A541" s="105">
        <v>2832</v>
      </c>
      <c r="B541" s="130" t="s">
        <v>342</v>
      </c>
      <c r="C541" s="371">
        <v>3</v>
      </c>
      <c r="D541" s="372">
        <v>2</v>
      </c>
      <c r="E541" s="101" t="s">
        <v>730</v>
      </c>
      <c r="F541" s="376"/>
      <c r="G541" s="377"/>
      <c r="H541" s="378"/>
    </row>
    <row r="542" spans="1:8" hidden="1">
      <c r="A542" s="105"/>
      <c r="B542" s="113"/>
      <c r="C542" s="371"/>
      <c r="D542" s="372"/>
      <c r="E542" s="101" t="s">
        <v>355</v>
      </c>
      <c r="F542" s="376"/>
      <c r="G542" s="377"/>
      <c r="H542" s="378"/>
    </row>
    <row r="543" spans="1:8" ht="40.5" hidden="1">
      <c r="A543" s="105"/>
      <c r="B543" s="113"/>
      <c r="C543" s="371"/>
      <c r="D543" s="372"/>
      <c r="E543" s="101" t="s">
        <v>705</v>
      </c>
      <c r="F543" s="376"/>
      <c r="G543" s="377"/>
      <c r="H543" s="378"/>
    </row>
    <row r="544" spans="1:8" hidden="1">
      <c r="A544" s="105"/>
      <c r="B544" s="113"/>
      <c r="C544" s="371"/>
      <c r="D544" s="372"/>
      <c r="E544" s="101" t="s">
        <v>730</v>
      </c>
      <c r="F544" s="376"/>
      <c r="G544" s="377"/>
      <c r="H544" s="378"/>
    </row>
    <row r="545" spans="1:8" hidden="1">
      <c r="A545" s="105">
        <v>2833</v>
      </c>
      <c r="B545" s="130" t="s">
        <v>342</v>
      </c>
      <c r="C545" s="371">
        <v>3</v>
      </c>
      <c r="D545" s="372">
        <v>3</v>
      </c>
      <c r="E545" s="101" t="s">
        <v>730</v>
      </c>
      <c r="F545" s="376"/>
      <c r="G545" s="377"/>
      <c r="H545" s="378"/>
    </row>
    <row r="546" spans="1:8" hidden="1">
      <c r="A546" s="105"/>
      <c r="B546" s="113"/>
      <c r="C546" s="371"/>
      <c r="D546" s="372"/>
      <c r="E546" s="101" t="s">
        <v>356</v>
      </c>
      <c r="F546" s="376"/>
      <c r="G546" s="377"/>
      <c r="H546" s="378"/>
    </row>
    <row r="547" spans="1:8" ht="40.5" hidden="1">
      <c r="A547" s="105"/>
      <c r="B547" s="113"/>
      <c r="C547" s="371"/>
      <c r="D547" s="372"/>
      <c r="E547" s="101" t="s">
        <v>705</v>
      </c>
      <c r="F547" s="376"/>
      <c r="G547" s="377"/>
      <c r="H547" s="378"/>
    </row>
    <row r="548" spans="1:8" hidden="1">
      <c r="A548" s="105"/>
      <c r="B548" s="113"/>
      <c r="C548" s="371"/>
      <c r="D548" s="372"/>
      <c r="E548" s="101" t="s">
        <v>730</v>
      </c>
      <c r="F548" s="376"/>
      <c r="G548" s="377"/>
      <c r="H548" s="378"/>
    </row>
    <row r="549" spans="1:8" ht="14.25" hidden="1" customHeight="1">
      <c r="A549" s="105">
        <v>2840</v>
      </c>
      <c r="B549" s="128" t="s">
        <v>342</v>
      </c>
      <c r="C549" s="365">
        <v>4</v>
      </c>
      <c r="D549" s="366">
        <v>0</v>
      </c>
      <c r="E549" s="101" t="s">
        <v>730</v>
      </c>
      <c r="F549" s="376"/>
      <c r="G549" s="377"/>
      <c r="H549" s="378"/>
    </row>
    <row r="550" spans="1:8" s="112" customFormat="1" ht="10.5" hidden="1" customHeight="1">
      <c r="A550" s="105"/>
      <c r="B550" s="92"/>
      <c r="C550" s="365"/>
      <c r="D550" s="366"/>
      <c r="E550" s="108" t="s">
        <v>357</v>
      </c>
      <c r="F550" s="367"/>
      <c r="G550" s="368"/>
      <c r="H550" s="369"/>
    </row>
    <row r="551" spans="1:8" ht="14.25" hidden="1" customHeight="1">
      <c r="A551" s="105">
        <v>2841</v>
      </c>
      <c r="B551" s="130" t="s">
        <v>342</v>
      </c>
      <c r="C551" s="371">
        <v>4</v>
      </c>
      <c r="D551" s="372">
        <v>1</v>
      </c>
      <c r="E551" s="101" t="s">
        <v>31</v>
      </c>
      <c r="F551" s="376"/>
      <c r="G551" s="377"/>
      <c r="H551" s="378"/>
    </row>
    <row r="552" spans="1:8" hidden="1">
      <c r="A552" s="105"/>
      <c r="B552" s="113"/>
      <c r="C552" s="371"/>
      <c r="D552" s="372"/>
      <c r="E552" s="101" t="s">
        <v>358</v>
      </c>
      <c r="F552" s="376"/>
      <c r="G552" s="377"/>
      <c r="H552" s="378"/>
    </row>
    <row r="553" spans="1:8" ht="40.5" hidden="1">
      <c r="A553" s="105"/>
      <c r="B553" s="113"/>
      <c r="C553" s="371"/>
      <c r="D553" s="372"/>
      <c r="E553" s="101" t="s">
        <v>705</v>
      </c>
      <c r="F553" s="376"/>
      <c r="G553" s="377"/>
      <c r="H553" s="378"/>
    </row>
    <row r="554" spans="1:8" hidden="1">
      <c r="A554" s="105"/>
      <c r="B554" s="113"/>
      <c r="C554" s="371"/>
      <c r="D554" s="372"/>
      <c r="E554" s="101" t="s">
        <v>730</v>
      </c>
      <c r="F554" s="376"/>
      <c r="G554" s="377"/>
      <c r="H554" s="378"/>
    </row>
    <row r="555" spans="1:8" ht="32.25" hidden="1" customHeight="1">
      <c r="A555" s="105">
        <v>2842</v>
      </c>
      <c r="B555" s="130" t="s">
        <v>342</v>
      </c>
      <c r="C555" s="371">
        <v>4</v>
      </c>
      <c r="D555" s="372">
        <v>2</v>
      </c>
      <c r="E555" s="101" t="s">
        <v>730</v>
      </c>
      <c r="F555" s="376"/>
      <c r="G555" s="377"/>
      <c r="H555" s="378"/>
    </row>
    <row r="556" spans="1:8" ht="27" hidden="1">
      <c r="A556" s="105"/>
      <c r="B556" s="113"/>
      <c r="C556" s="371"/>
      <c r="D556" s="372"/>
      <c r="E556" s="101" t="s">
        <v>359</v>
      </c>
      <c r="F556" s="376"/>
      <c r="G556" s="377"/>
      <c r="H556" s="378"/>
    </row>
    <row r="557" spans="1:8" ht="40.5" hidden="1">
      <c r="A557" s="105"/>
      <c r="B557" s="113"/>
      <c r="C557" s="371"/>
      <c r="D557" s="372"/>
      <c r="E557" s="101" t="s">
        <v>705</v>
      </c>
      <c r="F557" s="376"/>
      <c r="G557" s="377"/>
      <c r="H557" s="378"/>
    </row>
    <row r="558" spans="1:8" hidden="1">
      <c r="A558" s="105"/>
      <c r="B558" s="113"/>
      <c r="C558" s="371"/>
      <c r="D558" s="372"/>
      <c r="E558" s="101" t="s">
        <v>730</v>
      </c>
      <c r="F558" s="376"/>
      <c r="G558" s="377"/>
      <c r="H558" s="378"/>
    </row>
    <row r="559" spans="1:8" hidden="1">
      <c r="A559" s="105">
        <v>2843</v>
      </c>
      <c r="B559" s="130" t="s">
        <v>342</v>
      </c>
      <c r="C559" s="371">
        <v>4</v>
      </c>
      <c r="D559" s="372">
        <v>3</v>
      </c>
      <c r="E559" s="101" t="s">
        <v>730</v>
      </c>
      <c r="F559" s="376"/>
      <c r="G559" s="377"/>
      <c r="H559" s="378"/>
    </row>
    <row r="560" spans="1:8" hidden="1">
      <c r="A560" s="105"/>
      <c r="B560" s="113"/>
      <c r="C560" s="371"/>
      <c r="D560" s="372"/>
      <c r="E560" s="101" t="s">
        <v>357</v>
      </c>
      <c r="F560" s="376"/>
      <c r="G560" s="377"/>
      <c r="H560" s="378"/>
    </row>
    <row r="561" spans="1:8" ht="40.5" hidden="1">
      <c r="A561" s="105"/>
      <c r="B561" s="113"/>
      <c r="C561" s="371"/>
      <c r="D561" s="372"/>
      <c r="E561" s="101" t="s">
        <v>705</v>
      </c>
      <c r="F561" s="376"/>
      <c r="G561" s="377"/>
      <c r="H561" s="378"/>
    </row>
    <row r="562" spans="1:8" hidden="1">
      <c r="A562" s="105"/>
      <c r="B562" s="113"/>
      <c r="C562" s="371"/>
      <c r="D562" s="372"/>
      <c r="E562" s="101" t="s">
        <v>730</v>
      </c>
      <c r="F562" s="376"/>
      <c r="G562" s="377"/>
      <c r="H562" s="378"/>
    </row>
    <row r="563" spans="1:8" ht="26.25" hidden="1" customHeight="1">
      <c r="A563" s="105">
        <v>2850</v>
      </c>
      <c r="B563" s="128" t="s">
        <v>342</v>
      </c>
      <c r="C563" s="365">
        <v>5</v>
      </c>
      <c r="D563" s="366">
        <v>0</v>
      </c>
      <c r="E563" s="101" t="s">
        <v>730</v>
      </c>
      <c r="F563" s="376"/>
      <c r="G563" s="377"/>
      <c r="H563" s="378"/>
    </row>
    <row r="564" spans="1:8" s="112" customFormat="1" ht="10.5" hidden="1" customHeight="1">
      <c r="A564" s="105"/>
      <c r="B564" s="92"/>
      <c r="C564" s="365"/>
      <c r="D564" s="366"/>
      <c r="E564" s="135" t="s">
        <v>360</v>
      </c>
      <c r="F564" s="367"/>
      <c r="G564" s="368"/>
      <c r="H564" s="369"/>
    </row>
    <row r="565" spans="1:8" ht="30" hidden="1" customHeight="1">
      <c r="A565" s="105">
        <v>2851</v>
      </c>
      <c r="B565" s="128" t="s">
        <v>342</v>
      </c>
      <c r="C565" s="365">
        <v>5</v>
      </c>
      <c r="D565" s="366">
        <v>1</v>
      </c>
      <c r="E565" s="101" t="s">
        <v>31</v>
      </c>
      <c r="F565" s="376"/>
      <c r="G565" s="377"/>
      <c r="H565" s="378"/>
    </row>
    <row r="566" spans="1:8" ht="27" hidden="1">
      <c r="A566" s="105"/>
      <c r="B566" s="113"/>
      <c r="C566" s="371"/>
      <c r="D566" s="372"/>
      <c r="E566" s="136" t="s">
        <v>360</v>
      </c>
      <c r="F566" s="376"/>
      <c r="G566" s="377"/>
      <c r="H566" s="378"/>
    </row>
    <row r="567" spans="1:8" ht="40.5" hidden="1">
      <c r="A567" s="105"/>
      <c r="B567" s="113"/>
      <c r="C567" s="371"/>
      <c r="D567" s="372"/>
      <c r="E567" s="101" t="s">
        <v>705</v>
      </c>
      <c r="F567" s="376"/>
      <c r="G567" s="377"/>
      <c r="H567" s="378"/>
    </row>
    <row r="568" spans="1:8" hidden="1">
      <c r="A568" s="105"/>
      <c r="B568" s="113"/>
      <c r="C568" s="371"/>
      <c r="D568" s="372"/>
      <c r="E568" s="101" t="s">
        <v>730</v>
      </c>
      <c r="F568" s="376"/>
      <c r="G568" s="377"/>
      <c r="H568" s="378"/>
    </row>
    <row r="569" spans="1:8" ht="27" hidden="1" customHeight="1">
      <c r="A569" s="105">
        <v>2860</v>
      </c>
      <c r="B569" s="128" t="s">
        <v>342</v>
      </c>
      <c r="C569" s="365">
        <v>6</v>
      </c>
      <c r="D569" s="366">
        <v>0</v>
      </c>
      <c r="E569" s="101" t="s">
        <v>730</v>
      </c>
      <c r="F569" s="376"/>
      <c r="G569" s="377"/>
      <c r="H569" s="378"/>
    </row>
    <row r="570" spans="1:8" s="112" customFormat="1" ht="10.5" hidden="1" customHeight="1">
      <c r="A570" s="105"/>
      <c r="B570" s="92"/>
      <c r="C570" s="365"/>
      <c r="D570" s="366"/>
      <c r="E570" s="135" t="s">
        <v>361</v>
      </c>
      <c r="F570" s="367"/>
      <c r="G570" s="368"/>
      <c r="H570" s="369"/>
    </row>
    <row r="571" spans="1:8" ht="12" hidden="1" customHeight="1">
      <c r="A571" s="105">
        <v>2861</v>
      </c>
      <c r="B571" s="130" t="s">
        <v>342</v>
      </c>
      <c r="C571" s="371">
        <v>6</v>
      </c>
      <c r="D571" s="372">
        <v>1</v>
      </c>
      <c r="E571" s="101" t="s">
        <v>31</v>
      </c>
      <c r="F571" s="376"/>
      <c r="G571" s="377"/>
      <c r="H571" s="378"/>
    </row>
    <row r="572" spans="1:8" hidden="1">
      <c r="A572" s="105"/>
      <c r="B572" s="113"/>
      <c r="C572" s="371"/>
      <c r="D572" s="372"/>
      <c r="E572" s="136" t="s">
        <v>361</v>
      </c>
      <c r="F572" s="376"/>
      <c r="G572" s="377"/>
      <c r="H572" s="378"/>
    </row>
    <row r="573" spans="1:8" ht="40.5" hidden="1">
      <c r="A573" s="105"/>
      <c r="B573" s="113"/>
      <c r="C573" s="371"/>
      <c r="D573" s="372"/>
      <c r="E573" s="101" t="s">
        <v>705</v>
      </c>
      <c r="F573" s="376"/>
      <c r="G573" s="377"/>
      <c r="H573" s="378"/>
    </row>
    <row r="574" spans="1:8" hidden="1">
      <c r="A574" s="105"/>
      <c r="B574" s="113"/>
      <c r="C574" s="371"/>
      <c r="D574" s="372"/>
      <c r="E574" s="101" t="s">
        <v>730</v>
      </c>
      <c r="F574" s="376"/>
      <c r="G574" s="377"/>
      <c r="H574" s="378"/>
    </row>
    <row r="575" spans="1:8" s="99" customFormat="1" ht="44.25" customHeight="1">
      <c r="A575" s="124">
        <v>2900</v>
      </c>
      <c r="B575" s="128" t="s">
        <v>362</v>
      </c>
      <c r="C575" s="365">
        <v>0</v>
      </c>
      <c r="D575" s="366">
        <v>0</v>
      </c>
      <c r="E575" s="129" t="s">
        <v>750</v>
      </c>
      <c r="F575" s="373">
        <f>+G575+H575</f>
        <v>760</v>
      </c>
      <c r="G575" s="374">
        <f>+G577+G617</f>
        <v>760</v>
      </c>
      <c r="H575" s="375">
        <f>+H579+H619</f>
        <v>0</v>
      </c>
    </row>
    <row r="576" spans="1:8" ht="18" customHeight="1">
      <c r="A576" s="100"/>
      <c r="B576" s="92"/>
      <c r="C576" s="357"/>
      <c r="D576" s="358"/>
      <c r="E576" s="101" t="s">
        <v>7</v>
      </c>
      <c r="F576" s="362"/>
      <c r="G576" s="363"/>
      <c r="H576" s="364"/>
    </row>
    <row r="577" spans="1:8" ht="27" hidden="1">
      <c r="A577" s="105">
        <v>2910</v>
      </c>
      <c r="B577" s="128" t="s">
        <v>362</v>
      </c>
      <c r="C577" s="365">
        <v>1</v>
      </c>
      <c r="D577" s="366">
        <v>0</v>
      </c>
      <c r="E577" s="108" t="s">
        <v>364</v>
      </c>
      <c r="F577" s="373">
        <f>+G577+H577</f>
        <v>0</v>
      </c>
      <c r="G577" s="374">
        <f>+G579</f>
        <v>0</v>
      </c>
      <c r="H577" s="375">
        <f>+H579</f>
        <v>0</v>
      </c>
    </row>
    <row r="578" spans="1:8" s="112" customFormat="1" ht="22.15" hidden="1" customHeight="1">
      <c r="A578" s="105"/>
      <c r="B578" s="92"/>
      <c r="C578" s="365"/>
      <c r="D578" s="366"/>
      <c r="E578" s="101" t="s">
        <v>31</v>
      </c>
      <c r="F578" s="367"/>
      <c r="G578" s="368"/>
      <c r="H578" s="369"/>
    </row>
    <row r="579" spans="1:8" hidden="1">
      <c r="A579" s="105">
        <v>2911</v>
      </c>
      <c r="B579" s="130" t="s">
        <v>362</v>
      </c>
      <c r="C579" s="371">
        <v>1</v>
      </c>
      <c r="D579" s="372">
        <v>1</v>
      </c>
      <c r="E579" s="101" t="s">
        <v>365</v>
      </c>
      <c r="F579" s="373">
        <f>+G579+H579</f>
        <v>0</v>
      </c>
      <c r="G579" s="374">
        <f>+G581</f>
        <v>0</v>
      </c>
      <c r="H579" s="375">
        <f>+H582</f>
        <v>0</v>
      </c>
    </row>
    <row r="580" spans="1:8" ht="40.5" hidden="1">
      <c r="A580" s="105"/>
      <c r="B580" s="113"/>
      <c r="C580" s="371"/>
      <c r="D580" s="372"/>
      <c r="E580" s="101" t="s">
        <v>705</v>
      </c>
      <c r="F580" s="376"/>
      <c r="G580" s="377"/>
      <c r="H580" s="378"/>
    </row>
    <row r="581" spans="1:8" ht="27" hidden="1">
      <c r="A581" s="105"/>
      <c r="B581" s="113"/>
      <c r="C581" s="371"/>
      <c r="D581" s="372"/>
      <c r="E581" s="379" t="s">
        <v>748</v>
      </c>
      <c r="F581" s="376">
        <f>+G581</f>
        <v>0</v>
      </c>
      <c r="G581" s="377"/>
      <c r="H581" s="378"/>
    </row>
    <row r="582" spans="1:8" hidden="1">
      <c r="A582" s="105"/>
      <c r="B582" s="113"/>
      <c r="C582" s="371"/>
      <c r="D582" s="372"/>
      <c r="E582" s="379" t="s">
        <v>727</v>
      </c>
      <c r="F582" s="376">
        <f>+H582</f>
        <v>0</v>
      </c>
      <c r="G582" s="377"/>
      <c r="H582" s="378"/>
    </row>
    <row r="583" spans="1:8" hidden="1">
      <c r="A583" s="105">
        <v>2912</v>
      </c>
      <c r="B583" s="130" t="s">
        <v>362</v>
      </c>
      <c r="C583" s="371">
        <v>1</v>
      </c>
      <c r="D583" s="372">
        <v>2</v>
      </c>
      <c r="E583" s="101" t="s">
        <v>366</v>
      </c>
      <c r="F583" s="376"/>
      <c r="G583" s="377"/>
      <c r="H583" s="378"/>
    </row>
    <row r="584" spans="1:8" ht="40.5" hidden="1">
      <c r="A584" s="105"/>
      <c r="B584" s="113"/>
      <c r="C584" s="371"/>
      <c r="D584" s="372"/>
      <c r="E584" s="101" t="s">
        <v>705</v>
      </c>
      <c r="F584" s="376"/>
      <c r="G584" s="377"/>
      <c r="H584" s="378"/>
    </row>
    <row r="585" spans="1:8" hidden="1">
      <c r="A585" s="105"/>
      <c r="B585" s="113"/>
      <c r="C585" s="371"/>
      <c r="D585" s="372"/>
      <c r="E585" s="101" t="s">
        <v>730</v>
      </c>
      <c r="F585" s="376"/>
      <c r="G585" s="377"/>
      <c r="H585" s="378"/>
    </row>
    <row r="586" spans="1:8" hidden="1">
      <c r="A586" s="105"/>
      <c r="B586" s="113"/>
      <c r="C586" s="371"/>
      <c r="D586" s="372"/>
      <c r="E586" s="101" t="s">
        <v>730</v>
      </c>
      <c r="F586" s="376"/>
      <c r="G586" s="377"/>
      <c r="H586" s="378"/>
    </row>
    <row r="587" spans="1:8" hidden="1">
      <c r="A587" s="105">
        <v>2920</v>
      </c>
      <c r="B587" s="128" t="s">
        <v>362</v>
      </c>
      <c r="C587" s="365">
        <v>2</v>
      </c>
      <c r="D587" s="366">
        <v>0</v>
      </c>
      <c r="E587" s="108" t="s">
        <v>367</v>
      </c>
      <c r="F587" s="376"/>
      <c r="G587" s="377"/>
      <c r="H587" s="378"/>
    </row>
    <row r="588" spans="1:8" s="112" customFormat="1" ht="10.5" hidden="1" customHeight="1">
      <c r="A588" s="105"/>
      <c r="B588" s="92"/>
      <c r="C588" s="365"/>
      <c r="D588" s="366"/>
      <c r="E588" s="101" t="s">
        <v>31</v>
      </c>
      <c r="F588" s="367"/>
      <c r="G588" s="368"/>
      <c r="H588" s="369"/>
    </row>
    <row r="589" spans="1:8" hidden="1">
      <c r="A589" s="105">
        <v>2921</v>
      </c>
      <c r="B589" s="130" t="s">
        <v>362</v>
      </c>
      <c r="C589" s="371">
        <v>2</v>
      </c>
      <c r="D589" s="372">
        <v>1</v>
      </c>
      <c r="E589" s="101" t="s">
        <v>368</v>
      </c>
      <c r="F589" s="376"/>
      <c r="G589" s="377"/>
      <c r="H589" s="378"/>
    </row>
    <row r="590" spans="1:8" ht="40.5" hidden="1">
      <c r="A590" s="105"/>
      <c r="B590" s="113"/>
      <c r="C590" s="371"/>
      <c r="D590" s="372"/>
      <c r="E590" s="101" t="s">
        <v>705</v>
      </c>
      <c r="F590" s="376"/>
      <c r="G590" s="377"/>
      <c r="H590" s="378"/>
    </row>
    <row r="591" spans="1:8" hidden="1">
      <c r="A591" s="105"/>
      <c r="B591" s="113"/>
      <c r="C591" s="371"/>
      <c r="D591" s="372"/>
      <c r="E591" s="101" t="s">
        <v>730</v>
      </c>
      <c r="F591" s="376"/>
      <c r="G591" s="377"/>
      <c r="H591" s="378"/>
    </row>
    <row r="592" spans="1:8" hidden="1">
      <c r="A592" s="105"/>
      <c r="B592" s="113"/>
      <c r="C592" s="371"/>
      <c r="D592" s="372"/>
      <c r="E592" s="101" t="s">
        <v>730</v>
      </c>
      <c r="F592" s="376"/>
      <c r="G592" s="377"/>
      <c r="H592" s="378"/>
    </row>
    <row r="593" spans="1:8" hidden="1">
      <c r="A593" s="105">
        <v>2922</v>
      </c>
      <c r="B593" s="130" t="s">
        <v>362</v>
      </c>
      <c r="C593" s="371">
        <v>2</v>
      </c>
      <c r="D593" s="372">
        <v>2</v>
      </c>
      <c r="E593" s="101" t="s">
        <v>369</v>
      </c>
      <c r="F593" s="376"/>
      <c r="G593" s="377"/>
      <c r="H593" s="378"/>
    </row>
    <row r="594" spans="1:8" ht="40.5" hidden="1">
      <c r="A594" s="105"/>
      <c r="B594" s="113"/>
      <c r="C594" s="371"/>
      <c r="D594" s="372"/>
      <c r="E594" s="101" t="s">
        <v>705</v>
      </c>
      <c r="F594" s="376"/>
      <c r="G594" s="377"/>
      <c r="H594" s="378"/>
    </row>
    <row r="595" spans="1:8" hidden="1">
      <c r="A595" s="105"/>
      <c r="B595" s="113"/>
      <c r="C595" s="371"/>
      <c r="D595" s="372"/>
      <c r="E595" s="101" t="s">
        <v>730</v>
      </c>
      <c r="F595" s="376"/>
      <c r="G595" s="377"/>
      <c r="H595" s="378"/>
    </row>
    <row r="596" spans="1:8" hidden="1">
      <c r="A596" s="105"/>
      <c r="B596" s="113"/>
      <c r="C596" s="371"/>
      <c r="D596" s="372"/>
      <c r="E596" s="101" t="s">
        <v>730</v>
      </c>
      <c r="F596" s="376"/>
      <c r="G596" s="377"/>
      <c r="H596" s="378"/>
    </row>
    <row r="597" spans="1:8" ht="27" hidden="1">
      <c r="A597" s="105">
        <v>2930</v>
      </c>
      <c r="B597" s="128" t="s">
        <v>362</v>
      </c>
      <c r="C597" s="365">
        <v>3</v>
      </c>
      <c r="D597" s="366">
        <v>0</v>
      </c>
      <c r="E597" s="108" t="s">
        <v>370</v>
      </c>
      <c r="F597" s="376"/>
      <c r="G597" s="377"/>
      <c r="H597" s="378"/>
    </row>
    <row r="598" spans="1:8" s="112" customFormat="1" ht="10.5" hidden="1" customHeight="1">
      <c r="A598" s="105"/>
      <c r="B598" s="92"/>
      <c r="C598" s="365"/>
      <c r="D598" s="366"/>
      <c r="E598" s="101" t="s">
        <v>31</v>
      </c>
      <c r="F598" s="367"/>
      <c r="G598" s="368"/>
      <c r="H598" s="369"/>
    </row>
    <row r="599" spans="1:8" ht="27" hidden="1">
      <c r="A599" s="105">
        <v>2931</v>
      </c>
      <c r="B599" s="130" t="s">
        <v>362</v>
      </c>
      <c r="C599" s="371">
        <v>3</v>
      </c>
      <c r="D599" s="372">
        <v>1</v>
      </c>
      <c r="E599" s="101" t="s">
        <v>371</v>
      </c>
      <c r="F599" s="376"/>
      <c r="G599" s="377"/>
      <c r="H599" s="378"/>
    </row>
    <row r="600" spans="1:8" ht="40.5" hidden="1">
      <c r="A600" s="105"/>
      <c r="B600" s="113"/>
      <c r="C600" s="371"/>
      <c r="D600" s="372"/>
      <c r="E600" s="101" t="s">
        <v>705</v>
      </c>
      <c r="F600" s="376"/>
      <c r="G600" s="377"/>
      <c r="H600" s="378"/>
    </row>
    <row r="601" spans="1:8" hidden="1">
      <c r="A601" s="105"/>
      <c r="B601" s="113"/>
      <c r="C601" s="371"/>
      <c r="D601" s="372"/>
      <c r="E601" s="101" t="s">
        <v>730</v>
      </c>
      <c r="F601" s="376"/>
      <c r="G601" s="377"/>
      <c r="H601" s="378"/>
    </row>
    <row r="602" spans="1:8" hidden="1">
      <c r="A602" s="105"/>
      <c r="B602" s="113"/>
      <c r="C602" s="371"/>
      <c r="D602" s="372"/>
      <c r="E602" s="101" t="s">
        <v>730</v>
      </c>
      <c r="F602" s="376"/>
      <c r="G602" s="377"/>
      <c r="H602" s="378"/>
    </row>
    <row r="603" spans="1:8" hidden="1">
      <c r="A603" s="105">
        <v>2932</v>
      </c>
      <c r="B603" s="130" t="s">
        <v>362</v>
      </c>
      <c r="C603" s="371">
        <v>3</v>
      </c>
      <c r="D603" s="372">
        <v>2</v>
      </c>
      <c r="E603" s="101" t="s">
        <v>372</v>
      </c>
      <c r="F603" s="376"/>
      <c r="G603" s="377"/>
      <c r="H603" s="378"/>
    </row>
    <row r="604" spans="1:8" ht="40.5" hidden="1">
      <c r="A604" s="105"/>
      <c r="B604" s="113"/>
      <c r="C604" s="371"/>
      <c r="D604" s="372"/>
      <c r="E604" s="101" t="s">
        <v>705</v>
      </c>
      <c r="F604" s="376"/>
      <c r="G604" s="377"/>
      <c r="H604" s="378"/>
    </row>
    <row r="605" spans="1:8" hidden="1">
      <c r="A605" s="105"/>
      <c r="B605" s="113"/>
      <c r="C605" s="371"/>
      <c r="D605" s="372"/>
      <c r="E605" s="101" t="s">
        <v>730</v>
      </c>
      <c r="F605" s="376"/>
      <c r="G605" s="377"/>
      <c r="H605" s="378"/>
    </row>
    <row r="606" spans="1:8" hidden="1">
      <c r="A606" s="105"/>
      <c r="B606" s="113"/>
      <c r="C606" s="371"/>
      <c r="D606" s="372"/>
      <c r="E606" s="101" t="s">
        <v>730</v>
      </c>
      <c r="F606" s="376"/>
      <c r="G606" s="377"/>
      <c r="H606" s="378"/>
    </row>
    <row r="607" spans="1:8" hidden="1">
      <c r="A607" s="105">
        <v>2940</v>
      </c>
      <c r="B607" s="128" t="s">
        <v>362</v>
      </c>
      <c r="C607" s="365">
        <v>4</v>
      </c>
      <c r="D607" s="366">
        <v>0</v>
      </c>
      <c r="E607" s="108" t="s">
        <v>373</v>
      </c>
      <c r="F607" s="376"/>
      <c r="G607" s="377"/>
      <c r="H607" s="378"/>
    </row>
    <row r="608" spans="1:8" s="112" customFormat="1" ht="10.5" hidden="1" customHeight="1">
      <c r="A608" s="105"/>
      <c r="B608" s="92"/>
      <c r="C608" s="365"/>
      <c r="D608" s="366"/>
      <c r="E608" s="101" t="s">
        <v>31</v>
      </c>
      <c r="F608" s="367"/>
      <c r="G608" s="368"/>
      <c r="H608" s="369"/>
    </row>
    <row r="609" spans="1:8" hidden="1">
      <c r="A609" s="105">
        <v>2941</v>
      </c>
      <c r="B609" s="130" t="s">
        <v>362</v>
      </c>
      <c r="C609" s="371">
        <v>4</v>
      </c>
      <c r="D609" s="372">
        <v>1</v>
      </c>
      <c r="E609" s="101" t="s">
        <v>374</v>
      </c>
      <c r="F609" s="376"/>
      <c r="G609" s="377"/>
      <c r="H609" s="378"/>
    </row>
    <row r="610" spans="1:8" ht="40.5" hidden="1">
      <c r="A610" s="105"/>
      <c r="B610" s="113"/>
      <c r="C610" s="371"/>
      <c r="D610" s="372"/>
      <c r="E610" s="101" t="s">
        <v>705</v>
      </c>
      <c r="F610" s="376"/>
      <c r="G610" s="377"/>
      <c r="H610" s="378"/>
    </row>
    <row r="611" spans="1:8" hidden="1">
      <c r="A611" s="105"/>
      <c r="B611" s="113"/>
      <c r="C611" s="371"/>
      <c r="D611" s="372"/>
      <c r="E611" s="101" t="s">
        <v>730</v>
      </c>
      <c r="F611" s="376"/>
      <c r="G611" s="377"/>
      <c r="H611" s="378"/>
    </row>
    <row r="612" spans="1:8" hidden="1">
      <c r="A612" s="105"/>
      <c r="B612" s="113"/>
      <c r="C612" s="371"/>
      <c r="D612" s="372"/>
      <c r="E612" s="101" t="s">
        <v>730</v>
      </c>
      <c r="F612" s="376"/>
      <c r="G612" s="377"/>
      <c r="H612" s="378"/>
    </row>
    <row r="613" spans="1:8" hidden="1">
      <c r="A613" s="105">
        <v>2942</v>
      </c>
      <c r="B613" s="130" t="s">
        <v>362</v>
      </c>
      <c r="C613" s="371">
        <v>4</v>
      </c>
      <c r="D613" s="372">
        <v>2</v>
      </c>
      <c r="E613" s="101" t="s">
        <v>375</v>
      </c>
      <c r="F613" s="376"/>
      <c r="G613" s="377"/>
      <c r="H613" s="378"/>
    </row>
    <row r="614" spans="1:8" ht="40.5" hidden="1">
      <c r="A614" s="105"/>
      <c r="B614" s="113"/>
      <c r="C614" s="371"/>
      <c r="D614" s="372"/>
      <c r="E614" s="101" t="s">
        <v>705</v>
      </c>
      <c r="F614" s="376"/>
      <c r="G614" s="377"/>
      <c r="H614" s="378"/>
    </row>
    <row r="615" spans="1:8" hidden="1">
      <c r="A615" s="105"/>
      <c r="B615" s="113"/>
      <c r="C615" s="371"/>
      <c r="D615" s="372"/>
      <c r="E615" s="101" t="s">
        <v>730</v>
      </c>
      <c r="F615" s="376"/>
      <c r="G615" s="377"/>
      <c r="H615" s="378"/>
    </row>
    <row r="616" spans="1:8" hidden="1">
      <c r="A616" s="105"/>
      <c r="B616" s="113"/>
      <c r="C616" s="371"/>
      <c r="D616" s="372"/>
      <c r="E616" s="108" t="s">
        <v>376</v>
      </c>
      <c r="F616" s="376"/>
      <c r="G616" s="377"/>
      <c r="H616" s="378"/>
    </row>
    <row r="617" spans="1:8" s="389" customFormat="1">
      <c r="A617" s="105">
        <v>2950</v>
      </c>
      <c r="B617" s="128" t="s">
        <v>362</v>
      </c>
      <c r="C617" s="365">
        <v>5</v>
      </c>
      <c r="D617" s="366">
        <v>0</v>
      </c>
      <c r="E617" s="108" t="s">
        <v>376</v>
      </c>
      <c r="F617" s="131">
        <f>+G617+H617</f>
        <v>760</v>
      </c>
      <c r="G617" s="132">
        <f>+G619</f>
        <v>760</v>
      </c>
      <c r="H617" s="133">
        <f>+H619</f>
        <v>0</v>
      </c>
    </row>
    <row r="618" spans="1:8" s="383" customFormat="1">
      <c r="A618" s="105"/>
      <c r="B618" s="92"/>
      <c r="C618" s="365"/>
      <c r="D618" s="366"/>
      <c r="E618" s="101" t="s">
        <v>31</v>
      </c>
      <c r="F618" s="380"/>
      <c r="G618" s="381"/>
      <c r="H618" s="382"/>
    </row>
    <row r="619" spans="1:8" s="389" customFormat="1">
      <c r="A619" s="105">
        <v>2951</v>
      </c>
      <c r="B619" s="130" t="s">
        <v>362</v>
      </c>
      <c r="C619" s="371">
        <v>5</v>
      </c>
      <c r="D619" s="372">
        <v>1</v>
      </c>
      <c r="E619" s="101" t="s">
        <v>377</v>
      </c>
      <c r="F619" s="131">
        <f>+G619+H619</f>
        <v>760</v>
      </c>
      <c r="G619" s="132">
        <f>+G622+G621</f>
        <v>760</v>
      </c>
      <c r="H619" s="133">
        <f>+H623</f>
        <v>0</v>
      </c>
    </row>
    <row r="620" spans="1:8" s="389" customFormat="1" ht="40.5">
      <c r="A620" s="105"/>
      <c r="B620" s="113"/>
      <c r="C620" s="371"/>
      <c r="D620" s="372"/>
      <c r="E620" s="101" t="s">
        <v>705</v>
      </c>
      <c r="F620" s="394"/>
      <c r="G620" s="395"/>
      <c r="H620" s="391"/>
    </row>
    <row r="621" spans="1:8">
      <c r="A621" s="105"/>
      <c r="B621" s="113"/>
      <c r="C621" s="371"/>
      <c r="D621" s="372"/>
      <c r="E621" s="379" t="s">
        <v>719</v>
      </c>
      <c r="F621" s="376">
        <f>+G621</f>
        <v>760</v>
      </c>
      <c r="G621" s="377">
        <v>760</v>
      </c>
      <c r="H621" s="378"/>
    </row>
    <row r="622" spans="1:8" ht="27" hidden="1">
      <c r="A622" s="105"/>
      <c r="B622" s="113"/>
      <c r="C622" s="371"/>
      <c r="D622" s="372"/>
      <c r="E622" s="379" t="s">
        <v>748</v>
      </c>
      <c r="F622" s="376">
        <f>+G622</f>
        <v>0</v>
      </c>
      <c r="G622" s="377"/>
      <c r="H622" s="378"/>
    </row>
    <row r="623" spans="1:8" hidden="1">
      <c r="A623" s="105"/>
      <c r="B623" s="113"/>
      <c r="C623" s="371"/>
      <c r="D623" s="372"/>
      <c r="E623" s="379" t="s">
        <v>727</v>
      </c>
      <c r="F623" s="376">
        <f>+H623</f>
        <v>0</v>
      </c>
      <c r="G623" s="377"/>
      <c r="H623" s="378"/>
    </row>
    <row r="624" spans="1:8" hidden="1">
      <c r="A624" s="105">
        <v>2952</v>
      </c>
      <c r="B624" s="130" t="s">
        <v>362</v>
      </c>
      <c r="C624" s="371">
        <v>5</v>
      </c>
      <c r="D624" s="372">
        <v>2</v>
      </c>
      <c r="E624" s="101" t="s">
        <v>378</v>
      </c>
      <c r="F624" s="376"/>
      <c r="G624" s="377"/>
      <c r="H624" s="378"/>
    </row>
    <row r="625" spans="1:8" ht="40.5" hidden="1">
      <c r="A625" s="105"/>
      <c r="B625" s="113"/>
      <c r="C625" s="371"/>
      <c r="D625" s="372"/>
      <c r="E625" s="101" t="s">
        <v>705</v>
      </c>
      <c r="F625" s="376"/>
      <c r="G625" s="377"/>
      <c r="H625" s="378"/>
    </row>
    <row r="626" spans="1:8" hidden="1">
      <c r="A626" s="105"/>
      <c r="B626" s="113"/>
      <c r="C626" s="371"/>
      <c r="D626" s="372"/>
      <c r="E626" s="101" t="s">
        <v>730</v>
      </c>
      <c r="F626" s="376"/>
      <c r="G626" s="377"/>
      <c r="H626" s="378"/>
    </row>
    <row r="627" spans="1:8" hidden="1">
      <c r="A627" s="105"/>
      <c r="B627" s="113"/>
      <c r="C627" s="371"/>
      <c r="D627" s="372"/>
      <c r="E627" s="101" t="s">
        <v>730</v>
      </c>
      <c r="F627" s="376"/>
      <c r="G627" s="377"/>
      <c r="H627" s="378"/>
    </row>
    <row r="628" spans="1:8" hidden="1">
      <c r="A628" s="105">
        <v>2960</v>
      </c>
      <c r="B628" s="128" t="s">
        <v>362</v>
      </c>
      <c r="C628" s="365">
        <v>6</v>
      </c>
      <c r="D628" s="366">
        <v>0</v>
      </c>
      <c r="E628" s="108" t="s">
        <v>379</v>
      </c>
      <c r="F628" s="376"/>
      <c r="G628" s="377"/>
      <c r="H628" s="378"/>
    </row>
    <row r="629" spans="1:8" s="112" customFormat="1" ht="10.5" hidden="1" customHeight="1">
      <c r="A629" s="105"/>
      <c r="B629" s="92"/>
      <c r="C629" s="365"/>
      <c r="D629" s="366"/>
      <c r="E629" s="101" t="s">
        <v>31</v>
      </c>
      <c r="F629" s="367"/>
      <c r="G629" s="368"/>
      <c r="H629" s="369"/>
    </row>
    <row r="630" spans="1:8" hidden="1">
      <c r="A630" s="105">
        <v>2961</v>
      </c>
      <c r="B630" s="130" t="s">
        <v>362</v>
      </c>
      <c r="C630" s="371">
        <v>6</v>
      </c>
      <c r="D630" s="372">
        <v>1</v>
      </c>
      <c r="E630" s="101" t="s">
        <v>379</v>
      </c>
      <c r="F630" s="376"/>
      <c r="G630" s="377"/>
      <c r="H630" s="378"/>
    </row>
    <row r="631" spans="1:8" ht="40.5" hidden="1">
      <c r="A631" s="105"/>
      <c r="B631" s="113"/>
      <c r="C631" s="371"/>
      <c r="D631" s="372"/>
      <c r="E631" s="101" t="s">
        <v>705</v>
      </c>
      <c r="F631" s="376"/>
      <c r="G631" s="377"/>
      <c r="H631" s="378"/>
    </row>
    <row r="632" spans="1:8" hidden="1">
      <c r="A632" s="105"/>
      <c r="B632" s="113"/>
      <c r="C632" s="371"/>
      <c r="D632" s="372"/>
      <c r="E632" s="101" t="s">
        <v>730</v>
      </c>
      <c r="F632" s="376"/>
      <c r="G632" s="377"/>
      <c r="H632" s="378"/>
    </row>
    <row r="633" spans="1:8" hidden="1">
      <c r="A633" s="105"/>
      <c r="B633" s="113"/>
      <c r="C633" s="371"/>
      <c r="D633" s="372"/>
      <c r="E633" s="101" t="s">
        <v>730</v>
      </c>
      <c r="F633" s="376"/>
      <c r="G633" s="377"/>
      <c r="H633" s="378"/>
    </row>
    <row r="634" spans="1:8" ht="27" hidden="1">
      <c r="A634" s="105">
        <v>2970</v>
      </c>
      <c r="B634" s="128" t="s">
        <v>362</v>
      </c>
      <c r="C634" s="365">
        <v>7</v>
      </c>
      <c r="D634" s="366">
        <v>0</v>
      </c>
      <c r="E634" s="108" t="s">
        <v>380</v>
      </c>
      <c r="F634" s="376"/>
      <c r="G634" s="377"/>
      <c r="H634" s="378"/>
    </row>
    <row r="635" spans="1:8" s="112" customFormat="1" ht="10.5" hidden="1" customHeight="1">
      <c r="A635" s="105"/>
      <c r="B635" s="92"/>
      <c r="C635" s="365"/>
      <c r="D635" s="366"/>
      <c r="E635" s="101" t="s">
        <v>31</v>
      </c>
      <c r="F635" s="367"/>
      <c r="G635" s="368"/>
      <c r="H635" s="369"/>
    </row>
    <row r="636" spans="1:8" ht="27" hidden="1">
      <c r="A636" s="105">
        <v>2971</v>
      </c>
      <c r="B636" s="130" t="s">
        <v>362</v>
      </c>
      <c r="C636" s="371">
        <v>7</v>
      </c>
      <c r="D636" s="372">
        <v>1</v>
      </c>
      <c r="E636" s="101" t="s">
        <v>380</v>
      </c>
      <c r="F636" s="376"/>
      <c r="G636" s="377"/>
      <c r="H636" s="378"/>
    </row>
    <row r="637" spans="1:8" ht="40.5" hidden="1">
      <c r="A637" s="105"/>
      <c r="B637" s="113"/>
      <c r="C637" s="371"/>
      <c r="D637" s="372"/>
      <c r="E637" s="101" t="s">
        <v>705</v>
      </c>
      <c r="F637" s="376"/>
      <c r="G637" s="377"/>
      <c r="H637" s="378"/>
    </row>
    <row r="638" spans="1:8" hidden="1">
      <c r="A638" s="105"/>
      <c r="B638" s="113"/>
      <c r="C638" s="371"/>
      <c r="D638" s="372"/>
      <c r="E638" s="101" t="s">
        <v>730</v>
      </c>
      <c r="F638" s="376"/>
      <c r="G638" s="377"/>
      <c r="H638" s="378"/>
    </row>
    <row r="639" spans="1:8" hidden="1">
      <c r="A639" s="105"/>
      <c r="B639" s="113"/>
      <c r="C639" s="371"/>
      <c r="D639" s="372"/>
      <c r="E639" s="101" t="s">
        <v>730</v>
      </c>
      <c r="F639" s="376"/>
      <c r="G639" s="377"/>
      <c r="H639" s="378"/>
    </row>
    <row r="640" spans="1:8" hidden="1">
      <c r="A640" s="105">
        <v>2980</v>
      </c>
      <c r="B640" s="128" t="s">
        <v>362</v>
      </c>
      <c r="C640" s="365">
        <v>8</v>
      </c>
      <c r="D640" s="366">
        <v>0</v>
      </c>
      <c r="E640" s="108" t="s">
        <v>381</v>
      </c>
      <c r="F640" s="376"/>
      <c r="G640" s="377"/>
      <c r="H640" s="378"/>
    </row>
    <row r="641" spans="1:8" s="112" customFormat="1" ht="10.5" hidden="1" customHeight="1">
      <c r="A641" s="105"/>
      <c r="B641" s="92"/>
      <c r="C641" s="365"/>
      <c r="D641" s="366"/>
      <c r="E641" s="101" t="s">
        <v>31</v>
      </c>
      <c r="F641" s="367"/>
      <c r="G641" s="368"/>
      <c r="H641" s="369"/>
    </row>
    <row r="642" spans="1:8" hidden="1">
      <c r="A642" s="105">
        <v>2981</v>
      </c>
      <c r="B642" s="130" t="s">
        <v>362</v>
      </c>
      <c r="C642" s="371">
        <v>8</v>
      </c>
      <c r="D642" s="372">
        <v>1</v>
      </c>
      <c r="E642" s="101" t="s">
        <v>381</v>
      </c>
      <c r="F642" s="376"/>
      <c r="G642" s="377"/>
      <c r="H642" s="378"/>
    </row>
    <row r="643" spans="1:8" ht="40.5" hidden="1">
      <c r="A643" s="105"/>
      <c r="B643" s="113"/>
      <c r="C643" s="371"/>
      <c r="D643" s="372"/>
      <c r="E643" s="101" t="s">
        <v>705</v>
      </c>
      <c r="F643" s="376"/>
      <c r="G643" s="377"/>
      <c r="H643" s="378"/>
    </row>
    <row r="644" spans="1:8" hidden="1">
      <c r="A644" s="105"/>
      <c r="B644" s="113"/>
      <c r="C644" s="371"/>
      <c r="D644" s="372"/>
      <c r="E644" s="101" t="s">
        <v>730</v>
      </c>
      <c r="F644" s="376"/>
      <c r="G644" s="377"/>
      <c r="H644" s="378"/>
    </row>
    <row r="645" spans="1:8" hidden="1">
      <c r="A645" s="105"/>
      <c r="B645" s="113"/>
      <c r="C645" s="371"/>
      <c r="D645" s="372"/>
      <c r="E645" s="101" t="s">
        <v>730</v>
      </c>
      <c r="F645" s="376"/>
      <c r="G645" s="377"/>
      <c r="H645" s="378"/>
    </row>
    <row r="646" spans="1:8" s="385" customFormat="1" ht="42" hidden="1" customHeight="1">
      <c r="A646" s="124">
        <v>3000</v>
      </c>
      <c r="B646" s="128" t="s">
        <v>382</v>
      </c>
      <c r="C646" s="365">
        <v>0</v>
      </c>
      <c r="D646" s="366">
        <v>0</v>
      </c>
      <c r="E646" s="129" t="s">
        <v>751</v>
      </c>
      <c r="F646" s="392">
        <f>+G646+H646</f>
        <v>3400</v>
      </c>
      <c r="G646" s="396">
        <f>+G685</f>
        <v>3400</v>
      </c>
      <c r="H646" s="391"/>
    </row>
    <row r="647" spans="1:8" s="389" customFormat="1" ht="11.25" hidden="1" customHeight="1">
      <c r="A647" s="100"/>
      <c r="B647" s="92"/>
      <c r="C647" s="357"/>
      <c r="D647" s="358"/>
      <c r="E647" s="101" t="s">
        <v>7</v>
      </c>
      <c r="F647" s="400"/>
      <c r="G647" s="401"/>
      <c r="H647" s="402"/>
    </row>
    <row r="648" spans="1:8" s="389" customFormat="1" hidden="1">
      <c r="A648" s="105">
        <v>3010</v>
      </c>
      <c r="B648" s="128" t="s">
        <v>382</v>
      </c>
      <c r="C648" s="365">
        <v>1</v>
      </c>
      <c r="D648" s="366">
        <v>0</v>
      </c>
      <c r="E648" s="108" t="s">
        <v>384</v>
      </c>
      <c r="F648" s="403"/>
      <c r="G648" s="404"/>
      <c r="H648" s="391"/>
    </row>
    <row r="649" spans="1:8" s="383" customFormat="1" ht="10.5" hidden="1" customHeight="1">
      <c r="A649" s="105"/>
      <c r="B649" s="92"/>
      <c r="C649" s="365"/>
      <c r="D649" s="366"/>
      <c r="E649" s="101" t="s">
        <v>31</v>
      </c>
      <c r="F649" s="380"/>
      <c r="G649" s="381"/>
      <c r="H649" s="382"/>
    </row>
    <row r="650" spans="1:8" s="389" customFormat="1" hidden="1">
      <c r="A650" s="105">
        <v>3011</v>
      </c>
      <c r="B650" s="130" t="s">
        <v>382</v>
      </c>
      <c r="C650" s="371">
        <v>1</v>
      </c>
      <c r="D650" s="372">
        <v>1</v>
      </c>
      <c r="E650" s="101" t="s">
        <v>385</v>
      </c>
      <c r="F650" s="403"/>
      <c r="G650" s="404"/>
      <c r="H650" s="391"/>
    </row>
    <row r="651" spans="1:8" s="389" customFormat="1" ht="40.5" hidden="1">
      <c r="A651" s="105"/>
      <c r="B651" s="113"/>
      <c r="C651" s="371"/>
      <c r="D651" s="372"/>
      <c r="E651" s="101" t="s">
        <v>705</v>
      </c>
      <c r="F651" s="403"/>
      <c r="G651" s="404"/>
      <c r="H651" s="391"/>
    </row>
    <row r="652" spans="1:8" s="389" customFormat="1" hidden="1">
      <c r="A652" s="105"/>
      <c r="B652" s="113"/>
      <c r="C652" s="371"/>
      <c r="D652" s="372"/>
      <c r="E652" s="101" t="s">
        <v>730</v>
      </c>
      <c r="F652" s="403"/>
      <c r="G652" s="404"/>
      <c r="H652" s="391"/>
    </row>
    <row r="653" spans="1:8" s="389" customFormat="1" hidden="1">
      <c r="A653" s="105"/>
      <c r="B653" s="113"/>
      <c r="C653" s="371"/>
      <c r="D653" s="372"/>
      <c r="E653" s="101" t="s">
        <v>730</v>
      </c>
      <c r="F653" s="403"/>
      <c r="G653" s="404"/>
      <c r="H653" s="391"/>
    </row>
    <row r="654" spans="1:8" s="389" customFormat="1" hidden="1">
      <c r="A654" s="105">
        <v>3012</v>
      </c>
      <c r="B654" s="130" t="s">
        <v>382</v>
      </c>
      <c r="C654" s="371">
        <v>1</v>
      </c>
      <c r="D654" s="372">
        <v>2</v>
      </c>
      <c r="E654" s="101" t="s">
        <v>386</v>
      </c>
      <c r="F654" s="403"/>
      <c r="G654" s="404"/>
      <c r="H654" s="391"/>
    </row>
    <row r="655" spans="1:8" s="389" customFormat="1" ht="40.5" hidden="1">
      <c r="A655" s="105"/>
      <c r="B655" s="113"/>
      <c r="C655" s="371"/>
      <c r="D655" s="372"/>
      <c r="E655" s="101" t="s">
        <v>705</v>
      </c>
      <c r="F655" s="403"/>
      <c r="G655" s="404"/>
      <c r="H655" s="391"/>
    </row>
    <row r="656" spans="1:8" s="389" customFormat="1" hidden="1">
      <c r="A656" s="105"/>
      <c r="B656" s="113"/>
      <c r="C656" s="371"/>
      <c r="D656" s="372"/>
      <c r="E656" s="101" t="s">
        <v>730</v>
      </c>
      <c r="F656" s="403"/>
      <c r="G656" s="404"/>
      <c r="H656" s="391"/>
    </row>
    <row r="657" spans="1:8" s="389" customFormat="1" hidden="1">
      <c r="A657" s="105"/>
      <c r="B657" s="113"/>
      <c r="C657" s="371"/>
      <c r="D657" s="372"/>
      <c r="E657" s="101" t="s">
        <v>730</v>
      </c>
      <c r="F657" s="403"/>
      <c r="G657" s="404"/>
      <c r="H657" s="391"/>
    </row>
    <row r="658" spans="1:8" s="389" customFormat="1" hidden="1">
      <c r="A658" s="105">
        <v>3020</v>
      </c>
      <c r="B658" s="128" t="s">
        <v>382</v>
      </c>
      <c r="C658" s="365">
        <v>2</v>
      </c>
      <c r="D658" s="366">
        <v>0</v>
      </c>
      <c r="E658" s="108" t="s">
        <v>387</v>
      </c>
      <c r="F658" s="403"/>
      <c r="G658" s="404"/>
      <c r="H658" s="391"/>
    </row>
    <row r="659" spans="1:8" s="383" customFormat="1" ht="10.5" hidden="1" customHeight="1">
      <c r="A659" s="105"/>
      <c r="B659" s="92"/>
      <c r="C659" s="365"/>
      <c r="D659" s="366"/>
      <c r="E659" s="101" t="s">
        <v>31</v>
      </c>
      <c r="F659" s="380"/>
      <c r="G659" s="381"/>
      <c r="H659" s="382"/>
    </row>
    <row r="660" spans="1:8" s="389" customFormat="1" hidden="1">
      <c r="A660" s="105">
        <v>3021</v>
      </c>
      <c r="B660" s="130" t="s">
        <v>382</v>
      </c>
      <c r="C660" s="371">
        <v>2</v>
      </c>
      <c r="D660" s="372">
        <v>1</v>
      </c>
      <c r="E660" s="101" t="s">
        <v>387</v>
      </c>
      <c r="F660" s="403"/>
      <c r="G660" s="404"/>
      <c r="H660" s="391"/>
    </row>
    <row r="661" spans="1:8" s="389" customFormat="1" ht="40.5" hidden="1">
      <c r="A661" s="105"/>
      <c r="B661" s="113"/>
      <c r="C661" s="371"/>
      <c r="D661" s="372"/>
      <c r="E661" s="101" t="s">
        <v>705</v>
      </c>
      <c r="F661" s="403"/>
      <c r="G661" s="404"/>
      <c r="H661" s="391"/>
    </row>
    <row r="662" spans="1:8" s="389" customFormat="1" hidden="1">
      <c r="A662" s="105"/>
      <c r="B662" s="113"/>
      <c r="C662" s="371"/>
      <c r="D662" s="372"/>
      <c r="E662" s="101" t="s">
        <v>730</v>
      </c>
      <c r="F662" s="403"/>
      <c r="G662" s="404"/>
      <c r="H662" s="391"/>
    </row>
    <row r="663" spans="1:8" s="389" customFormat="1" hidden="1">
      <c r="A663" s="105"/>
      <c r="B663" s="113"/>
      <c r="C663" s="371"/>
      <c r="D663" s="372"/>
      <c r="E663" s="101" t="s">
        <v>730</v>
      </c>
      <c r="F663" s="403"/>
      <c r="G663" s="404"/>
      <c r="H663" s="391"/>
    </row>
    <row r="664" spans="1:8" s="389" customFormat="1" hidden="1">
      <c r="A664" s="105">
        <v>3030</v>
      </c>
      <c r="B664" s="128" t="s">
        <v>382</v>
      </c>
      <c r="C664" s="365">
        <v>3</v>
      </c>
      <c r="D664" s="366">
        <v>0</v>
      </c>
      <c r="E664" s="108" t="s">
        <v>388</v>
      </c>
      <c r="F664" s="403"/>
      <c r="G664" s="404"/>
      <c r="H664" s="391"/>
    </row>
    <row r="665" spans="1:8" s="383" customFormat="1" ht="10.5" hidden="1" customHeight="1">
      <c r="A665" s="105"/>
      <c r="B665" s="92"/>
      <c r="C665" s="365"/>
      <c r="D665" s="366"/>
      <c r="E665" s="101" t="s">
        <v>31</v>
      </c>
      <c r="F665" s="380"/>
      <c r="G665" s="381"/>
      <c r="H665" s="382"/>
    </row>
    <row r="666" spans="1:8" s="383" customFormat="1" ht="10.5" hidden="1" customHeight="1">
      <c r="A666" s="105">
        <v>3031</v>
      </c>
      <c r="B666" s="130" t="s">
        <v>382</v>
      </c>
      <c r="C666" s="371">
        <v>3</v>
      </c>
      <c r="D666" s="372">
        <v>1</v>
      </c>
      <c r="E666" s="101" t="s">
        <v>388</v>
      </c>
      <c r="F666" s="380"/>
      <c r="G666" s="381"/>
      <c r="H666" s="382"/>
    </row>
    <row r="667" spans="1:8" s="389" customFormat="1" hidden="1">
      <c r="A667" s="105">
        <v>3040</v>
      </c>
      <c r="B667" s="128" t="s">
        <v>382</v>
      </c>
      <c r="C667" s="365">
        <v>4</v>
      </c>
      <c r="D667" s="366">
        <v>0</v>
      </c>
      <c r="E667" s="108" t="s">
        <v>389</v>
      </c>
      <c r="F667" s="403"/>
      <c r="G667" s="404"/>
      <c r="H667" s="391"/>
    </row>
    <row r="668" spans="1:8" s="383" customFormat="1" ht="10.5" hidden="1" customHeight="1">
      <c r="A668" s="105"/>
      <c r="B668" s="92"/>
      <c r="C668" s="365"/>
      <c r="D668" s="366"/>
      <c r="E668" s="101" t="s">
        <v>31</v>
      </c>
      <c r="F668" s="380"/>
      <c r="G668" s="381"/>
      <c r="H668" s="382"/>
    </row>
    <row r="669" spans="1:8" s="389" customFormat="1" hidden="1">
      <c r="A669" s="105">
        <v>3041</v>
      </c>
      <c r="B669" s="130" t="s">
        <v>382</v>
      </c>
      <c r="C669" s="371">
        <v>4</v>
      </c>
      <c r="D669" s="372">
        <v>1</v>
      </c>
      <c r="E669" s="101" t="s">
        <v>389</v>
      </c>
      <c r="F669" s="403"/>
      <c r="G669" s="404"/>
      <c r="H669" s="391"/>
    </row>
    <row r="670" spans="1:8" s="389" customFormat="1" ht="40.5" hidden="1">
      <c r="A670" s="105"/>
      <c r="B670" s="113"/>
      <c r="C670" s="371"/>
      <c r="D670" s="372"/>
      <c r="E670" s="101" t="s">
        <v>705</v>
      </c>
      <c r="F670" s="403"/>
      <c r="G670" s="404"/>
      <c r="H670" s="391"/>
    </row>
    <row r="671" spans="1:8" s="389" customFormat="1" hidden="1">
      <c r="A671" s="105"/>
      <c r="B671" s="113"/>
      <c r="C671" s="371"/>
      <c r="D671" s="372"/>
      <c r="E671" s="101" t="s">
        <v>730</v>
      </c>
      <c r="F671" s="403"/>
      <c r="G671" s="404"/>
      <c r="H671" s="391"/>
    </row>
    <row r="672" spans="1:8" s="389" customFormat="1" hidden="1">
      <c r="A672" s="105"/>
      <c r="B672" s="113"/>
      <c r="C672" s="371"/>
      <c r="D672" s="372"/>
      <c r="E672" s="101" t="s">
        <v>730</v>
      </c>
      <c r="F672" s="403"/>
      <c r="G672" s="404"/>
      <c r="H672" s="391"/>
    </row>
    <row r="673" spans="1:8" s="389" customFormat="1" hidden="1">
      <c r="A673" s="105">
        <v>3050</v>
      </c>
      <c r="B673" s="128" t="s">
        <v>382</v>
      </c>
      <c r="C673" s="365">
        <v>5</v>
      </c>
      <c r="D673" s="366">
        <v>0</v>
      </c>
      <c r="E673" s="108" t="s">
        <v>390</v>
      </c>
      <c r="F673" s="403"/>
      <c r="G673" s="404"/>
      <c r="H673" s="391"/>
    </row>
    <row r="674" spans="1:8" s="383" customFormat="1" ht="10.5" hidden="1" customHeight="1">
      <c r="A674" s="105"/>
      <c r="B674" s="92"/>
      <c r="C674" s="365"/>
      <c r="D674" s="366"/>
      <c r="E674" s="101" t="s">
        <v>31</v>
      </c>
      <c r="F674" s="380"/>
      <c r="G674" s="381"/>
      <c r="H674" s="382"/>
    </row>
    <row r="675" spans="1:8" s="389" customFormat="1" hidden="1">
      <c r="A675" s="105">
        <v>3051</v>
      </c>
      <c r="B675" s="130" t="s">
        <v>382</v>
      </c>
      <c r="C675" s="371">
        <v>5</v>
      </c>
      <c r="D675" s="372">
        <v>1</v>
      </c>
      <c r="E675" s="101" t="s">
        <v>390</v>
      </c>
      <c r="F675" s="403"/>
      <c r="G675" s="404"/>
      <c r="H675" s="391"/>
    </row>
    <row r="676" spans="1:8" s="389" customFormat="1" ht="40.5" hidden="1">
      <c r="A676" s="105"/>
      <c r="B676" s="113"/>
      <c r="C676" s="371"/>
      <c r="D676" s="372"/>
      <c r="E676" s="101" t="s">
        <v>705</v>
      </c>
      <c r="F676" s="403"/>
      <c r="G676" s="404"/>
      <c r="H676" s="391"/>
    </row>
    <row r="677" spans="1:8" s="389" customFormat="1" hidden="1">
      <c r="A677" s="105"/>
      <c r="B677" s="113"/>
      <c r="C677" s="371"/>
      <c r="D677" s="372"/>
      <c r="E677" s="101" t="s">
        <v>730</v>
      </c>
      <c r="F677" s="403"/>
      <c r="G677" s="404"/>
      <c r="H677" s="391"/>
    </row>
    <row r="678" spans="1:8" s="389" customFormat="1" hidden="1">
      <c r="A678" s="105"/>
      <c r="B678" s="113"/>
      <c r="C678" s="371"/>
      <c r="D678" s="372"/>
      <c r="E678" s="101" t="s">
        <v>730</v>
      </c>
      <c r="F678" s="403"/>
      <c r="G678" s="404"/>
      <c r="H678" s="391"/>
    </row>
    <row r="679" spans="1:8" s="389" customFormat="1" hidden="1">
      <c r="A679" s="105">
        <v>3060</v>
      </c>
      <c r="B679" s="128" t="s">
        <v>382</v>
      </c>
      <c r="C679" s="365">
        <v>6</v>
      </c>
      <c r="D679" s="366">
        <v>0</v>
      </c>
      <c r="E679" s="108" t="s">
        <v>391</v>
      </c>
      <c r="F679" s="403"/>
      <c r="G679" s="404"/>
      <c r="H679" s="391"/>
    </row>
    <row r="680" spans="1:8" s="383" customFormat="1" ht="10.5" hidden="1" customHeight="1">
      <c r="A680" s="105"/>
      <c r="B680" s="92"/>
      <c r="C680" s="365"/>
      <c r="D680" s="366"/>
      <c r="E680" s="101" t="s">
        <v>31</v>
      </c>
      <c r="F680" s="380"/>
      <c r="G680" s="381"/>
      <c r="H680" s="382"/>
    </row>
    <row r="681" spans="1:8" s="389" customFormat="1" hidden="1">
      <c r="A681" s="105">
        <v>3061</v>
      </c>
      <c r="B681" s="130" t="s">
        <v>382</v>
      </c>
      <c r="C681" s="371">
        <v>6</v>
      </c>
      <c r="D681" s="372">
        <v>1</v>
      </c>
      <c r="E681" s="101" t="s">
        <v>391</v>
      </c>
      <c r="F681" s="403"/>
      <c r="G681" s="404"/>
      <c r="H681" s="391"/>
    </row>
    <row r="682" spans="1:8" s="389" customFormat="1" ht="40.5" hidden="1">
      <c r="A682" s="105"/>
      <c r="B682" s="113"/>
      <c r="C682" s="371"/>
      <c r="D682" s="372"/>
      <c r="E682" s="101" t="s">
        <v>705</v>
      </c>
      <c r="F682" s="403"/>
      <c r="G682" s="404"/>
      <c r="H682" s="391"/>
    </row>
    <row r="683" spans="1:8" s="389" customFormat="1" hidden="1">
      <c r="A683" s="105"/>
      <c r="B683" s="113"/>
      <c r="C683" s="371"/>
      <c r="D683" s="372"/>
      <c r="E683" s="101" t="s">
        <v>730</v>
      </c>
      <c r="F683" s="403"/>
      <c r="G683" s="404"/>
      <c r="H683" s="391"/>
    </row>
    <row r="684" spans="1:8" s="389" customFormat="1" hidden="1">
      <c r="A684" s="105"/>
      <c r="B684" s="113"/>
      <c r="C684" s="371"/>
      <c r="D684" s="372"/>
      <c r="E684" s="101" t="s">
        <v>730</v>
      </c>
      <c r="F684" s="403"/>
      <c r="G684" s="404"/>
      <c r="H684" s="391"/>
    </row>
    <row r="685" spans="1:8" s="389" customFormat="1" ht="27">
      <c r="A685" s="105">
        <v>3070</v>
      </c>
      <c r="B685" s="128" t="s">
        <v>382</v>
      </c>
      <c r="C685" s="365">
        <v>7</v>
      </c>
      <c r="D685" s="366">
        <v>0</v>
      </c>
      <c r="E685" s="108" t="s">
        <v>392</v>
      </c>
      <c r="F685" s="392">
        <f>+G685+H685</f>
        <v>3400</v>
      </c>
      <c r="G685" s="396">
        <f>+G687</f>
        <v>3400</v>
      </c>
      <c r="H685" s="391"/>
    </row>
    <row r="686" spans="1:8" s="383" customFormat="1">
      <c r="A686" s="105"/>
      <c r="B686" s="92"/>
      <c r="C686" s="365"/>
      <c r="D686" s="366"/>
      <c r="E686" s="101" t="s">
        <v>31</v>
      </c>
      <c r="F686" s="380"/>
      <c r="G686" s="381"/>
      <c r="H686" s="382"/>
    </row>
    <row r="687" spans="1:8" s="389" customFormat="1" ht="27">
      <c r="A687" s="105">
        <v>3071</v>
      </c>
      <c r="B687" s="130" t="s">
        <v>382</v>
      </c>
      <c r="C687" s="371">
        <v>7</v>
      </c>
      <c r="D687" s="372">
        <v>1</v>
      </c>
      <c r="E687" s="101" t="s">
        <v>392</v>
      </c>
      <c r="F687" s="392">
        <f>+G687+H687</f>
        <v>3400</v>
      </c>
      <c r="G687" s="396">
        <f>+G690+G691+G689</f>
        <v>3400</v>
      </c>
      <c r="H687" s="391"/>
    </row>
    <row r="688" spans="1:8" s="389" customFormat="1" ht="40.5">
      <c r="A688" s="105"/>
      <c r="B688" s="113"/>
      <c r="C688" s="371"/>
      <c r="D688" s="372"/>
      <c r="E688" s="101" t="s">
        <v>705</v>
      </c>
      <c r="F688" s="394"/>
      <c r="G688" s="395"/>
      <c r="H688" s="391"/>
    </row>
    <row r="689" spans="1:8">
      <c r="A689" s="105"/>
      <c r="B689" s="113"/>
      <c r="C689" s="371"/>
      <c r="D689" s="372"/>
      <c r="E689" s="379" t="s">
        <v>218</v>
      </c>
      <c r="F689" s="376">
        <f t="shared" ref="F689" si="2">+G689</f>
        <v>2000</v>
      </c>
      <c r="G689" s="377">
        <v>2000</v>
      </c>
      <c r="H689" s="378"/>
    </row>
    <row r="690" spans="1:8">
      <c r="A690" s="105"/>
      <c r="B690" s="113"/>
      <c r="C690" s="371"/>
      <c r="D690" s="372"/>
      <c r="E690" s="379" t="s">
        <v>752</v>
      </c>
      <c r="F690" s="376">
        <f>+G690</f>
        <v>400</v>
      </c>
      <c r="G690" s="377">
        <v>400</v>
      </c>
      <c r="H690" s="378"/>
    </row>
    <row r="691" spans="1:8">
      <c r="A691" s="105"/>
      <c r="B691" s="113"/>
      <c r="C691" s="371"/>
      <c r="D691" s="372"/>
      <c r="E691" s="379" t="s">
        <v>753</v>
      </c>
      <c r="F691" s="376">
        <f t="shared" ref="F691:F704" si="3">+G691</f>
        <v>1000</v>
      </c>
      <c r="G691" s="377">
        <v>1000</v>
      </c>
      <c r="H691" s="378"/>
    </row>
    <row r="692" spans="1:8" ht="27" hidden="1">
      <c r="A692" s="105">
        <v>3080</v>
      </c>
      <c r="B692" s="128" t="s">
        <v>382</v>
      </c>
      <c r="C692" s="365">
        <v>8</v>
      </c>
      <c r="D692" s="366">
        <v>0</v>
      </c>
      <c r="E692" s="108" t="s">
        <v>393</v>
      </c>
      <c r="F692" s="376">
        <f t="shared" si="3"/>
        <v>0</v>
      </c>
      <c r="G692" s="377"/>
      <c r="H692" s="378"/>
    </row>
    <row r="693" spans="1:8" s="112" customFormat="1" ht="10.5" hidden="1" customHeight="1">
      <c r="A693" s="105"/>
      <c r="B693" s="92"/>
      <c r="C693" s="365"/>
      <c r="D693" s="366"/>
      <c r="E693" s="101" t="s">
        <v>31</v>
      </c>
      <c r="F693" s="376">
        <f t="shared" si="3"/>
        <v>0</v>
      </c>
      <c r="G693" s="368"/>
      <c r="H693" s="369"/>
    </row>
    <row r="694" spans="1:8" ht="27" hidden="1">
      <c r="A694" s="105">
        <v>3081</v>
      </c>
      <c r="B694" s="130" t="s">
        <v>382</v>
      </c>
      <c r="C694" s="371">
        <v>8</v>
      </c>
      <c r="D694" s="372">
        <v>1</v>
      </c>
      <c r="E694" s="101" t="s">
        <v>393</v>
      </c>
      <c r="F694" s="376">
        <f t="shared" si="3"/>
        <v>0</v>
      </c>
      <c r="G694" s="377"/>
      <c r="H694" s="378"/>
    </row>
    <row r="695" spans="1:8" s="112" customFormat="1" ht="10.5" hidden="1" customHeight="1">
      <c r="A695" s="105"/>
      <c r="B695" s="92"/>
      <c r="C695" s="365"/>
      <c r="D695" s="366"/>
      <c r="E695" s="101" t="s">
        <v>31</v>
      </c>
      <c r="F695" s="376">
        <f t="shared" si="3"/>
        <v>0</v>
      </c>
      <c r="G695" s="368"/>
      <c r="H695" s="369"/>
    </row>
    <row r="696" spans="1:8" ht="27" hidden="1">
      <c r="A696" s="105">
        <v>3090</v>
      </c>
      <c r="B696" s="128" t="s">
        <v>382</v>
      </c>
      <c r="C696" s="405">
        <v>9</v>
      </c>
      <c r="D696" s="366">
        <v>0</v>
      </c>
      <c r="E696" s="108" t="s">
        <v>394</v>
      </c>
      <c r="F696" s="376">
        <f t="shared" si="3"/>
        <v>0</v>
      </c>
      <c r="G696" s="377"/>
      <c r="H696" s="378"/>
    </row>
    <row r="697" spans="1:8" s="112" customFormat="1" hidden="1">
      <c r="A697" s="105"/>
      <c r="B697" s="92"/>
      <c r="C697" s="365"/>
      <c r="D697" s="366"/>
      <c r="E697" s="101" t="s">
        <v>31</v>
      </c>
      <c r="F697" s="376">
        <f t="shared" si="3"/>
        <v>0</v>
      </c>
      <c r="G697" s="368"/>
      <c r="H697" s="369"/>
    </row>
    <row r="698" spans="1:8" ht="17.25" hidden="1" customHeight="1">
      <c r="A698" s="137">
        <v>3091</v>
      </c>
      <c r="B698" s="130" t="s">
        <v>382</v>
      </c>
      <c r="C698" s="406">
        <v>9</v>
      </c>
      <c r="D698" s="407">
        <v>1</v>
      </c>
      <c r="E698" s="140" t="s">
        <v>394</v>
      </c>
      <c r="F698" s="376">
        <f t="shared" si="3"/>
        <v>0</v>
      </c>
      <c r="G698" s="408"/>
      <c r="H698" s="409"/>
    </row>
    <row r="699" spans="1:8" ht="40.5" hidden="1">
      <c r="A699" s="105"/>
      <c r="B699" s="113"/>
      <c r="C699" s="371"/>
      <c r="D699" s="372"/>
      <c r="E699" s="101" t="s">
        <v>705</v>
      </c>
      <c r="F699" s="376">
        <f t="shared" si="3"/>
        <v>0</v>
      </c>
      <c r="G699" s="377"/>
      <c r="H699" s="378"/>
    </row>
    <row r="700" spans="1:8" hidden="1">
      <c r="A700" s="105"/>
      <c r="B700" s="113"/>
      <c r="C700" s="371"/>
      <c r="D700" s="372"/>
      <c r="E700" s="101" t="s">
        <v>730</v>
      </c>
      <c r="F700" s="376">
        <f t="shared" si="3"/>
        <v>0</v>
      </c>
      <c r="G700" s="377"/>
      <c r="H700" s="378"/>
    </row>
    <row r="701" spans="1:8" hidden="1">
      <c r="A701" s="105"/>
      <c r="B701" s="113"/>
      <c r="C701" s="371"/>
      <c r="D701" s="372"/>
      <c r="E701" s="101" t="s">
        <v>730</v>
      </c>
      <c r="F701" s="376">
        <f t="shared" si="3"/>
        <v>0</v>
      </c>
      <c r="G701" s="377"/>
      <c r="H701" s="378"/>
    </row>
    <row r="702" spans="1:8" ht="30" hidden="1" customHeight="1">
      <c r="A702" s="137">
        <v>3092</v>
      </c>
      <c r="B702" s="130" t="s">
        <v>382</v>
      </c>
      <c r="C702" s="406">
        <v>9</v>
      </c>
      <c r="D702" s="407">
        <v>2</v>
      </c>
      <c r="E702" s="140" t="s">
        <v>395</v>
      </c>
      <c r="F702" s="376">
        <f t="shared" si="3"/>
        <v>0</v>
      </c>
      <c r="G702" s="408"/>
      <c r="H702" s="409"/>
    </row>
    <row r="703" spans="1:8" ht="40.5" hidden="1">
      <c r="A703" s="105"/>
      <c r="B703" s="113"/>
      <c r="C703" s="371"/>
      <c r="D703" s="372"/>
      <c r="E703" s="101" t="s">
        <v>705</v>
      </c>
      <c r="F703" s="376">
        <f t="shared" si="3"/>
        <v>0</v>
      </c>
      <c r="G703" s="377"/>
      <c r="H703" s="378"/>
    </row>
    <row r="704" spans="1:8" hidden="1">
      <c r="A704" s="105"/>
      <c r="B704" s="113"/>
      <c r="C704" s="371"/>
      <c r="D704" s="372"/>
      <c r="E704" s="101" t="s">
        <v>730</v>
      </c>
      <c r="F704" s="376">
        <f t="shared" si="3"/>
        <v>0</v>
      </c>
      <c r="G704" s="377"/>
      <c r="H704" s="378"/>
    </row>
    <row r="705" spans="1:8" s="99" customFormat="1" ht="32.25" customHeight="1">
      <c r="A705" s="144">
        <v>3100</v>
      </c>
      <c r="B705" s="106" t="s">
        <v>396</v>
      </c>
      <c r="C705" s="106" t="s">
        <v>206</v>
      </c>
      <c r="D705" s="107" t="s">
        <v>206</v>
      </c>
      <c r="E705" s="145" t="s">
        <v>754</v>
      </c>
      <c r="F705" s="373">
        <f>+G705+H705</f>
        <v>-15085</v>
      </c>
      <c r="G705" s="374">
        <f>+G707</f>
        <v>-15085</v>
      </c>
      <c r="H705" s="378"/>
    </row>
    <row r="706" spans="1:8" ht="11.25" customHeight="1">
      <c r="A706" s="137"/>
      <c r="B706" s="92"/>
      <c r="C706" s="357"/>
      <c r="D706" s="358"/>
      <c r="E706" s="101" t="s">
        <v>7</v>
      </c>
      <c r="F706" s="362"/>
      <c r="G706" s="363"/>
      <c r="H706" s="364"/>
    </row>
    <row r="707" spans="1:8" ht="27">
      <c r="A707" s="137">
        <v>3110</v>
      </c>
      <c r="B707" s="148" t="s">
        <v>396</v>
      </c>
      <c r="C707" s="148" t="s">
        <v>10</v>
      </c>
      <c r="D707" s="149" t="s">
        <v>206</v>
      </c>
      <c r="E707" s="135" t="s">
        <v>398</v>
      </c>
      <c r="F707" s="373">
        <f>+G707+H707</f>
        <v>-15085</v>
      </c>
      <c r="G707" s="374">
        <f>+G709</f>
        <v>-15085</v>
      </c>
      <c r="H707" s="378"/>
    </row>
    <row r="708" spans="1:8" s="112" customFormat="1">
      <c r="A708" s="137"/>
      <c r="B708" s="92"/>
      <c r="C708" s="365"/>
      <c r="D708" s="366"/>
      <c r="E708" s="101" t="s">
        <v>31</v>
      </c>
      <c r="F708" s="367"/>
      <c r="G708" s="368"/>
      <c r="H708" s="369"/>
    </row>
    <row r="709" spans="1:8" ht="18" thickBot="1">
      <c r="A709" s="150">
        <v>3112</v>
      </c>
      <c r="B709" s="151" t="s">
        <v>396</v>
      </c>
      <c r="C709" s="151" t="s">
        <v>10</v>
      </c>
      <c r="D709" s="152" t="s">
        <v>196</v>
      </c>
      <c r="E709" s="153" t="s">
        <v>399</v>
      </c>
      <c r="F709" s="410">
        <f>+G709+H709</f>
        <v>-15085</v>
      </c>
      <c r="G709" s="411">
        <f>+G711</f>
        <v>-15085</v>
      </c>
      <c r="H709" s="412"/>
    </row>
    <row r="710" spans="1:8" ht="40.5">
      <c r="A710" s="105"/>
      <c r="B710" s="113"/>
      <c r="C710" s="371"/>
      <c r="D710" s="372"/>
      <c r="E710" s="101" t="s">
        <v>705</v>
      </c>
      <c r="F710" s="376"/>
      <c r="G710" s="377"/>
      <c r="H710" s="378"/>
    </row>
    <row r="711" spans="1:8">
      <c r="A711" s="105"/>
      <c r="B711" s="113"/>
      <c r="C711" s="371"/>
      <c r="D711" s="372"/>
      <c r="E711" s="379" t="s">
        <v>755</v>
      </c>
      <c r="F711" s="376">
        <f>+G711</f>
        <v>-15085</v>
      </c>
      <c r="G711" s="377">
        <f>-12685-2400</f>
        <v>-15085</v>
      </c>
      <c r="H711" s="378"/>
    </row>
    <row r="712" spans="1:8">
      <c r="B712" s="161"/>
      <c r="C712" s="158"/>
      <c r="D712" s="159"/>
    </row>
    <row r="713" spans="1:8">
      <c r="B713" s="161"/>
      <c r="C713" s="158"/>
      <c r="D713" s="159"/>
      <c r="E713" s="64"/>
    </row>
    <row r="714" spans="1:8">
      <c r="B714" s="161"/>
      <c r="C714" s="162"/>
      <c r="D714" s="163"/>
    </row>
  </sheetData>
  <mergeCells count="10">
    <mergeCell ref="G1:H2"/>
    <mergeCell ref="A3:H3"/>
    <mergeCell ref="A4:H4"/>
    <mergeCell ref="A6:A7"/>
    <mergeCell ref="B6:B7"/>
    <mergeCell ref="C6:C7"/>
    <mergeCell ref="D6:D7"/>
    <mergeCell ref="E6:E7"/>
    <mergeCell ref="F6:F7"/>
    <mergeCell ref="G6:H6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հատված1</vt:lpstr>
      <vt:lpstr>հատված2</vt:lpstr>
      <vt:lpstr>հատված3</vt:lpstr>
      <vt:lpstr>հատված6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2022-05-04T08:30:44Z</dcterms:modified>
</cp:coreProperties>
</file>