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ավագանի 27,04,2022\"/>
    </mc:Choice>
  </mc:AlternateContent>
  <bookViews>
    <workbookView xWindow="0" yWindow="0" windowWidth="24000" windowHeight="11025"/>
  </bookViews>
  <sheets>
    <sheet name="Лист1" sheetId="6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1" i="6" l="1"/>
  <c r="F21" i="6"/>
  <c r="E21" i="6"/>
  <c r="J21" i="6"/>
  <c r="J9" i="6" s="1"/>
  <c r="H21" i="6"/>
  <c r="H9" i="6" s="1"/>
  <c r="G19" i="6"/>
  <c r="E10" i="6"/>
  <c r="G39" i="6"/>
  <c r="E39" i="6"/>
  <c r="G9" i="6" l="1"/>
  <c r="F19" i="6" l="1"/>
  <c r="F17" i="6"/>
  <c r="F13" i="6"/>
  <c r="F9" i="6" s="1"/>
  <c r="E19" i="6"/>
  <c r="E17" i="6"/>
  <c r="E13" i="6"/>
  <c r="E9" i="6" l="1"/>
  <c r="C35" i="6"/>
</calcChain>
</file>

<file path=xl/sharedStrings.xml><?xml version="1.0" encoding="utf-8"?>
<sst xmlns="http://schemas.openxmlformats.org/spreadsheetml/2006/main" count="63" uniqueCount="58">
  <si>
    <t>Համայնքի սեփական եկամուտներ</t>
  </si>
  <si>
    <t>Ներքին պաշտոնական դրամաշնորհներ</t>
  </si>
  <si>
    <t>Արտաքին պաշտոնական դրամաշնորհներ</t>
  </si>
  <si>
    <t>Այլ աղբյուրներ</t>
  </si>
  <si>
    <t>Մարզական միջոցառումների իրականացում</t>
  </si>
  <si>
    <t>ԸՆԴԱՄԵՆԸ</t>
  </si>
  <si>
    <t>Բարեգործություն /նվիրատվություն</t>
  </si>
  <si>
    <t>Լուսավորության համակարգի  արդիականացում և արդյունավետության բարձրացում</t>
  </si>
  <si>
    <t xml:space="preserve"> Ակտիվ մշակութային և մարզական կյանքի կազմակերպումը՝ երիտասարդության ներգրավմամբ</t>
  </si>
  <si>
    <t>Համայնքի բնակչության սոցիալական պաշտպանություն</t>
  </si>
  <si>
    <t>Ֆիզիկական կուլտուրայի և առողջ ապրելակերպի խրախուսումը</t>
  </si>
  <si>
    <t>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</si>
  <si>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Բնակչության սոցիալական աջակցության կազմակերպում</t>
  </si>
  <si>
    <t>ՔԱՋԱՐԱՆ ՔԱՂԱՔ</t>
  </si>
  <si>
    <t>ԼԵՌՆԱՁՈՐ</t>
  </si>
  <si>
    <t>Բակային ճամբարների կազմակերպում</t>
  </si>
  <si>
    <t>Մշակութային միջոցառումների իրականացում</t>
  </si>
  <si>
    <t>Կրթություն, նախադպրոցական և արտադպրոցական դաստիարակություն</t>
  </si>
  <si>
    <t>Իրականացված միջոցառումներ</t>
  </si>
  <si>
    <t>Ծախսված գումարը և ֆինանսավորման աղբյուրները</t>
  </si>
  <si>
    <t>ՀԱՇՎԵՏՎՈՒԹՅՈՒՆ</t>
  </si>
  <si>
    <t>Մանկապարտեզի համար գույքի, կահույքի, ուսումնական նյութերի ձեռք բերում</t>
  </si>
  <si>
    <t>Շրջակա միջավայրի պաշտպանություն</t>
  </si>
  <si>
    <t>Համայնքի երիտասարդության խնդիրների լուծմանն ուղղված ծրագրերի և միջոցառումների կազմակերպում</t>
  </si>
  <si>
    <t>Համայնքում բնակչության առողջության
 պահպանման և բարելավման ծրագրերի իրականացում,
 արդյունավետ և մատչելի բժշկական սպասարկման
 պայմանների ստեղծում</t>
  </si>
  <si>
    <t>Աջակցություն է ցուցաբերվել  սպորտային միջոցառումների  իրականացմանը</t>
  </si>
  <si>
    <r>
      <rPr>
        <sz val="8"/>
        <color theme="1"/>
        <rFont val="Calibri"/>
        <family val="2"/>
      </rPr>
      <t>«</t>
    </r>
    <r>
      <rPr>
        <sz val="8"/>
        <color theme="1"/>
        <rFont val="GHEA Grapalat"/>
        <family val="3"/>
      </rPr>
      <t>Ուսանողական ամառ</t>
    </r>
    <r>
      <rPr>
        <sz val="8"/>
        <color theme="1"/>
        <rFont val="Calibri"/>
        <family val="2"/>
      </rPr>
      <t>»</t>
    </r>
    <r>
      <rPr>
        <sz val="8"/>
        <color theme="1"/>
        <rFont val="GHEA Grapalat"/>
        <family val="3"/>
      </rPr>
      <t xml:space="preserve"> միջոցառումների կազմակերպում</t>
    </r>
  </si>
  <si>
    <t>Բնակավայրերի արտաքին լուսավորության համակարգերի կառուցում/արդիականացում</t>
  </si>
  <si>
    <t>Քաղաքի մարզահրապարակների, պուրակների և մանկական խաղահրապարակների կառուցում, վերանորոգում և կահավորում</t>
  </si>
  <si>
    <t>Չի իրականացվել նոր կորոնավիրուսի համավարակի պատճառով սահմանված սահմանափակումների պատճառով</t>
  </si>
  <si>
    <t>Լեռնաձոր գյուղում պուրակի և խաղահրապարակի կառուցում</t>
  </si>
  <si>
    <t>Մ2 մայրուղի - Բաբիկավան ՞շճանապարհի լուսավորության համակարգի կառուցում</t>
  </si>
  <si>
    <t xml:space="preserve">    Շարունակվել է Խանջյան2-2ա, Աբովյան5-7 շենքերի խաղահրապարակների վերակառուցումը                                  Սկսվել է Բակունց և Լեռանագործներ փողոցների պուրակների , Շիրվանզադե և Տերյան փողոցների մարզահրապարակների կառուցումը</t>
  </si>
  <si>
    <t>Կազմակերպվել են պետական, ազգային, կրոնական տոների հետ կապված մշակութային միջոցառումներ:</t>
  </si>
  <si>
    <t>Սոցիալական աջակցություն է ցուցաբերվել 
համայնքի  բնակիչներին</t>
  </si>
  <si>
    <t>Գրադարանների մի մասը կենտրոնացվել են Աբովյան փողոցում վերանաորոգված տարածքում</t>
  </si>
  <si>
    <t xml:space="preserve">Բակերի, փողոցների,համայնքային ճանապարհների բարեկարգում,կամուրջների հիմնանորոգում </t>
  </si>
  <si>
    <t xml:space="preserve">Սանիտարական մաքրման աշխատանքների մեքենայացում </t>
  </si>
  <si>
    <t>Ջրերի  մաքրման կայանի և ջրամատակարարման համակարգի վերանորոգում, տեխնիկական վերազինում</t>
  </si>
  <si>
    <t>Բազմաբնակարան շենքերի տանիքների վերանորոգում</t>
  </si>
  <si>
    <t>Բազմաբնակարան շենքերի մուտքերի վերանորոգում, արդիականացում</t>
  </si>
  <si>
    <t>Բնակավայրերի փողոցների, ճանապարհների և բակերի բարեկարգում</t>
  </si>
  <si>
    <t>Քաջարան համայնքի զարգացման հնգամյա (2018-2022թթ) ծրագրով 2021թ. համար նախատեսված միջոցառումներ</t>
  </si>
  <si>
    <t>Բազմաբնակարան շենքերի ջերմամեկուսացում</t>
  </si>
  <si>
    <t>Միջոցառումը նախատեսվում է իրականացնել 2022թ. Սուբվենցիոն ծրագրերի շրջանակներում</t>
  </si>
  <si>
    <t>Միջոցառումը իրականացվում է բազմաբնակարան շենքերի ջերմամեկուսացման ծրագրի շրջանակներում</t>
  </si>
  <si>
    <t>Ավարտվել են Լեռնաձորի 1-ին և 2-րդ փողոցների, Մ2 մայրուղու մայթի հիմնանորոգման աշխատանքները</t>
  </si>
  <si>
    <t>Աշխատանքները շարունակվել են</t>
  </si>
  <si>
    <t xml:space="preserve">Աշխատանքները շարունակվել են </t>
  </si>
  <si>
    <t xml:space="preserve">Բնակիչներին մատուցվող ծառայությունների բարելավում և արդիականացում </t>
  </si>
  <si>
    <t>Ավարտվել են Շահումյան, Չարենց, Լեռնագործներ, Գետափնյա, Բակունց, Գայ, Շիրվանզադե փողոցների և բակերի հիմնանորոգման աշխատանքները</t>
  </si>
  <si>
    <t>Գրադարանային ծառայությունների բարելավում</t>
  </si>
  <si>
    <t>Արվեստի դպրոցի բուժկետի կահավորում</t>
  </si>
  <si>
    <t>Լեռնաձորի մանկապարտեզի բուժկետի կահավորում</t>
  </si>
  <si>
    <t>Հաշվետու տարում (2021թ) Քաջարան համայնքի զարգացման հնգամյա (2017-2022թթ) ծրագրի կատարման վերաբերյալ</t>
  </si>
  <si>
    <t>№    11-Ա   որոշման</t>
  </si>
  <si>
    <t>ՀԱՎԵԼՎԱԾ 1</t>
  </si>
  <si>
    <r>
      <t xml:space="preserve">                            Քաջարան համայնքի ավագանու </t>
    </r>
    <r>
      <rPr>
        <b/>
        <sz val="10"/>
        <rFont val="GHEA Grapalat"/>
        <family val="3"/>
      </rPr>
      <t>27.04.2022թ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</si>
</sst>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b/>
      <sz val="9"/>
      <color theme="1"/>
      <name val="GHEA Grapalat"/>
      <family val="3"/>
    </font>
    <font>
      <i/>
      <sz val="8"/>
      <name val="GHEA Grapalat"/>
      <family val="3"/>
    </font>
    <font>
      <sz val="8"/>
      <color theme="1"/>
      <name val="Calibri"/>
      <family val="2"/>
    </font>
    <font>
      <i/>
      <sz val="8"/>
      <color theme="1"/>
      <name val="GHEA Grapalat"/>
      <charset val="204"/>
    </font>
    <font>
      <sz val="8"/>
      <color theme="1"/>
      <name val="GHEA Grapalat"/>
      <charset val="204"/>
    </font>
    <font>
      <b/>
      <sz val="8"/>
      <color theme="1"/>
      <name val="GHEA Grapalat"/>
      <charset val="204"/>
    </font>
    <font>
      <i/>
      <sz val="8"/>
      <color theme="0" tint="-0.249977111117893"/>
      <name val="GHEA Grapalat"/>
      <family val="3"/>
    </font>
    <font>
      <b/>
      <sz val="8"/>
      <name val="GHEA Grapalat"/>
      <charset val="204"/>
    </font>
    <font>
      <b/>
      <sz val="8"/>
      <name val="GHEA Grapalat"/>
      <family val="3"/>
    </font>
    <font>
      <b/>
      <sz val="9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164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/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right" vertical="top" wrapText="1"/>
    </xf>
    <xf numFmtId="164" fontId="11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165" fontId="3" fillId="0" borderId="0" xfId="0" applyNumberFormat="1" applyFont="1" applyFill="1"/>
    <xf numFmtId="164" fontId="6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AppData\Local\Temp\Rar$DIa7100.42756\Financial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</sheetNames>
    <sheetDataSet>
      <sheetData sheetId="0" refreshError="1">
        <row r="59">
          <cell r="A59" t="str">
            <v>Արարողությունների տան հիմնանորոգում</v>
          </cell>
        </row>
        <row r="67">
          <cell r="A67" t="str">
            <v>Բաբիկավան բնակավայրում խաղահրապարակի կառուցում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40"/>
  <sheetViews>
    <sheetView tabSelected="1" topLeftCell="B1" zoomScale="124" zoomScaleNormal="124" workbookViewId="0">
      <selection activeCell="D7" sqref="D7:D8"/>
    </sheetView>
  </sheetViews>
  <sheetFormatPr defaultRowHeight="12.75" x14ac:dyDescent="0.25"/>
  <cols>
    <col min="1" max="1" width="3.42578125" style="2" customWidth="1"/>
    <col min="2" max="2" width="3.140625" style="2" customWidth="1"/>
    <col min="3" max="3" width="38.140625" style="2" customWidth="1"/>
    <col min="4" max="4" width="39.5703125" style="2" customWidth="1"/>
    <col min="5" max="5" width="10.7109375" style="45" customWidth="1"/>
    <col min="6" max="6" width="8.7109375" style="2" customWidth="1"/>
    <col min="7" max="7" width="8.85546875" style="2" customWidth="1"/>
    <col min="8" max="8" width="7.140625" style="2" customWidth="1"/>
    <col min="9" max="9" width="6.42578125" style="2" customWidth="1"/>
    <col min="10" max="10" width="9.42578125" style="2" customWidth="1"/>
    <col min="11" max="11" width="9.140625" style="2"/>
    <col min="12" max="12" width="9.5703125" style="2" bestFit="1" customWidth="1"/>
    <col min="13" max="16384" width="9.140625" style="2"/>
  </cols>
  <sheetData>
    <row r="1" spans="3:23" ht="15" customHeight="1" x14ac:dyDescent="0.25">
      <c r="D1" s="82"/>
      <c r="E1" s="83"/>
      <c r="F1" s="84" t="s">
        <v>56</v>
      </c>
      <c r="G1" s="84"/>
      <c r="H1" s="82"/>
      <c r="I1" s="82"/>
      <c r="J1" s="82"/>
    </row>
    <row r="2" spans="3:23" ht="16.5" customHeight="1" x14ac:dyDescent="0.25">
      <c r="D2" s="84" t="s">
        <v>57</v>
      </c>
      <c r="E2" s="84"/>
      <c r="F2" s="84"/>
      <c r="G2" s="84"/>
      <c r="H2" s="84"/>
      <c r="I2" s="84"/>
      <c r="J2" s="84"/>
    </row>
    <row r="3" spans="3:23" ht="15" customHeight="1" x14ac:dyDescent="0.25">
      <c r="D3" s="82"/>
      <c r="E3" s="84" t="s">
        <v>55</v>
      </c>
      <c r="F3" s="84"/>
      <c r="G3" s="84"/>
      <c r="H3" s="84"/>
      <c r="I3" s="82"/>
      <c r="J3" s="82"/>
    </row>
    <row r="4" spans="3:23" ht="21" customHeight="1" x14ac:dyDescent="0.3">
      <c r="C4" s="67" t="s">
        <v>20</v>
      </c>
      <c r="D4" s="67"/>
      <c r="E4" s="67"/>
      <c r="F4" s="67"/>
      <c r="G4" s="67"/>
      <c r="H4" s="67"/>
      <c r="I4" s="67"/>
      <c r="J4" s="67"/>
    </row>
    <row r="5" spans="3:23" ht="24" customHeight="1" x14ac:dyDescent="0.3">
      <c r="C5" s="67" t="s">
        <v>54</v>
      </c>
      <c r="D5" s="67"/>
      <c r="E5" s="67"/>
      <c r="F5" s="67"/>
      <c r="G5" s="67"/>
      <c r="H5" s="67"/>
      <c r="I5" s="67"/>
      <c r="J5" s="15"/>
    </row>
    <row r="6" spans="3:23" ht="24.75" customHeight="1" x14ac:dyDescent="0.25">
      <c r="C6" s="5"/>
      <c r="D6" s="5"/>
      <c r="E6" s="5"/>
      <c r="F6" s="5"/>
      <c r="G6" s="5"/>
      <c r="H6" s="5"/>
      <c r="I6" s="5"/>
      <c r="J6" s="5"/>
    </row>
    <row r="7" spans="3:23" ht="39.75" customHeight="1" x14ac:dyDescent="0.25">
      <c r="C7" s="68" t="s">
        <v>42</v>
      </c>
      <c r="D7" s="70" t="s">
        <v>18</v>
      </c>
      <c r="E7" s="72" t="s">
        <v>19</v>
      </c>
      <c r="F7" s="73"/>
      <c r="G7" s="73"/>
      <c r="H7" s="73"/>
      <c r="I7" s="73"/>
      <c r="J7" s="74"/>
    </row>
    <row r="8" spans="3:23" ht="102" customHeight="1" x14ac:dyDescent="0.25">
      <c r="C8" s="69"/>
      <c r="D8" s="71"/>
      <c r="E8" s="16" t="s">
        <v>5</v>
      </c>
      <c r="F8" s="16" t="s">
        <v>0</v>
      </c>
      <c r="G8" s="16" t="s">
        <v>1</v>
      </c>
      <c r="H8" s="16" t="s">
        <v>2</v>
      </c>
      <c r="I8" s="16" t="s">
        <v>6</v>
      </c>
      <c r="J8" s="16" t="s">
        <v>3</v>
      </c>
    </row>
    <row r="9" spans="3:23" ht="29.25" customHeight="1" x14ac:dyDescent="0.25">
      <c r="C9" s="38" t="s">
        <v>5</v>
      </c>
      <c r="D9" s="39"/>
      <c r="E9" s="39">
        <f>E10+E13+E17+E19+E21+E39</f>
        <v>1057.44</v>
      </c>
      <c r="F9" s="40">
        <f>F13+F17+F21</f>
        <v>74.06</v>
      </c>
      <c r="G9" s="40">
        <f>G19+G21+G39</f>
        <v>550.64499999999998</v>
      </c>
      <c r="H9" s="41">
        <f>H21</f>
        <v>402.1</v>
      </c>
      <c r="I9" s="40"/>
      <c r="J9" s="40">
        <f>J21</f>
        <v>30</v>
      </c>
      <c r="K9" s="10"/>
      <c r="L9" s="47"/>
      <c r="M9" s="47"/>
      <c r="N9" s="9"/>
      <c r="O9" s="9"/>
      <c r="P9" s="9"/>
      <c r="Q9" s="9"/>
      <c r="R9" s="9"/>
      <c r="S9" s="9"/>
      <c r="T9" s="9"/>
      <c r="U9" s="9"/>
      <c r="V9" s="9"/>
      <c r="W9" s="9"/>
    </row>
    <row r="10" spans="3:23" ht="24.75" customHeight="1" x14ac:dyDescent="0.25">
      <c r="C10" s="78" t="s">
        <v>17</v>
      </c>
      <c r="D10" s="79"/>
      <c r="E10" s="37">
        <f>E11</f>
        <v>0.88500000000000001</v>
      </c>
      <c r="F10" s="20"/>
      <c r="G10" s="21"/>
      <c r="H10" s="21"/>
      <c r="I10" s="22"/>
      <c r="J10" s="20"/>
      <c r="L10" s="4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3:23" ht="50.25" customHeight="1" x14ac:dyDescent="0.25">
      <c r="C11" s="55" t="s">
        <v>21</v>
      </c>
      <c r="D11" s="12" t="s">
        <v>53</v>
      </c>
      <c r="E11" s="13">
        <v>0.88500000000000001</v>
      </c>
      <c r="F11" s="6"/>
      <c r="G11" s="6"/>
      <c r="H11" s="3"/>
      <c r="I11" s="7"/>
      <c r="J11" s="6"/>
    </row>
    <row r="12" spans="3:23" ht="27" customHeight="1" x14ac:dyDescent="0.25">
      <c r="C12" s="55" t="s">
        <v>15</v>
      </c>
      <c r="D12" s="58" t="s">
        <v>29</v>
      </c>
      <c r="E12" s="59"/>
      <c r="F12" s="59"/>
      <c r="G12" s="59"/>
      <c r="H12" s="59"/>
      <c r="I12" s="59"/>
      <c r="J12" s="60"/>
    </row>
    <row r="13" spans="3:23" s="17" customFormat="1" ht="28.5" customHeight="1" x14ac:dyDescent="0.25">
      <c r="C13" s="80" t="s">
        <v>8</v>
      </c>
      <c r="D13" s="81"/>
      <c r="E13" s="37">
        <f>E14+E15+E16</f>
        <v>6.1999999999999993</v>
      </c>
      <c r="F13" s="20">
        <f>F14+F15+F16</f>
        <v>6.1999999999999993</v>
      </c>
      <c r="G13" s="21"/>
      <c r="H13" s="21"/>
      <c r="I13" s="21"/>
      <c r="J13" s="21"/>
    </row>
    <row r="14" spans="3:23" ht="33.75" customHeight="1" x14ac:dyDescent="0.25">
      <c r="C14" s="32" t="s">
        <v>16</v>
      </c>
      <c r="D14" s="50" t="s">
        <v>33</v>
      </c>
      <c r="E14" s="13">
        <v>2.2999999999999998</v>
      </c>
      <c r="F14" s="7">
        <v>2.2999999999999998</v>
      </c>
      <c r="G14" s="3"/>
      <c r="H14" s="3"/>
      <c r="I14" s="3"/>
      <c r="J14" s="3"/>
    </row>
    <row r="15" spans="3:23" ht="33" customHeight="1" x14ac:dyDescent="0.25">
      <c r="C15" s="32" t="s">
        <v>51</v>
      </c>
      <c r="D15" s="50" t="s">
        <v>35</v>
      </c>
      <c r="E15" s="13">
        <v>0.87</v>
      </c>
      <c r="F15" s="7">
        <v>0.87</v>
      </c>
      <c r="G15" s="3"/>
      <c r="H15" s="3"/>
      <c r="I15" s="3"/>
      <c r="J15" s="3"/>
    </row>
    <row r="16" spans="3:23" ht="31.5" customHeight="1" x14ac:dyDescent="0.25">
      <c r="C16" s="32" t="s">
        <v>4</v>
      </c>
      <c r="D16" s="8" t="s">
        <v>25</v>
      </c>
      <c r="E16" s="13">
        <v>3.03</v>
      </c>
      <c r="F16" s="7">
        <v>3.03</v>
      </c>
      <c r="G16" s="3"/>
      <c r="H16" s="3"/>
      <c r="I16" s="3"/>
      <c r="J16" s="3"/>
    </row>
    <row r="17" spans="3:15" ht="25.5" customHeight="1" x14ac:dyDescent="0.25">
      <c r="C17" s="78" t="s">
        <v>9</v>
      </c>
      <c r="D17" s="79"/>
      <c r="E17" s="37">
        <f>E18</f>
        <v>3</v>
      </c>
      <c r="F17" s="20">
        <f>F18</f>
        <v>3</v>
      </c>
      <c r="G17" s="23"/>
      <c r="H17" s="21"/>
      <c r="I17" s="23"/>
      <c r="J17" s="23"/>
    </row>
    <row r="18" spans="3:15" ht="25.5" x14ac:dyDescent="0.25">
      <c r="C18" s="32" t="s">
        <v>12</v>
      </c>
      <c r="D18" s="14" t="s">
        <v>34</v>
      </c>
      <c r="E18" s="13">
        <v>3</v>
      </c>
      <c r="F18" s="7">
        <v>3</v>
      </c>
      <c r="G18" s="4"/>
      <c r="H18" s="4"/>
      <c r="I18" s="4"/>
      <c r="J18" s="4"/>
    </row>
    <row r="19" spans="3:15" ht="27.75" customHeight="1" x14ac:dyDescent="0.25">
      <c r="C19" s="78" t="s">
        <v>10</v>
      </c>
      <c r="D19" s="79"/>
      <c r="E19" s="37">
        <f>E20</f>
        <v>48.25</v>
      </c>
      <c r="F19" s="20">
        <f>F20</f>
        <v>0</v>
      </c>
      <c r="G19" s="21">
        <f>G20</f>
        <v>48.5</v>
      </c>
      <c r="H19" s="21"/>
      <c r="I19" s="21"/>
      <c r="J19" s="20"/>
      <c r="L19" s="10"/>
    </row>
    <row r="20" spans="3:15" ht="73.5" customHeight="1" x14ac:dyDescent="0.25">
      <c r="C20" s="32" t="s">
        <v>28</v>
      </c>
      <c r="D20" s="11" t="s">
        <v>32</v>
      </c>
      <c r="E20" s="13">
        <v>48.25</v>
      </c>
      <c r="F20" s="13"/>
      <c r="G20" s="12">
        <v>48.5</v>
      </c>
      <c r="H20" s="12"/>
      <c r="I20" s="13"/>
      <c r="J20" s="13"/>
    </row>
    <row r="21" spans="3:15" ht="49.5" customHeight="1" x14ac:dyDescent="0.25">
      <c r="C21" s="78" t="s">
        <v>11</v>
      </c>
      <c r="D21" s="79"/>
      <c r="E21" s="37">
        <f>E23+E24+E28+E29+E32+E33+E34+E35</f>
        <v>998.46</v>
      </c>
      <c r="F21" s="20">
        <f>F24+F28+F29+F33+F34</f>
        <v>64.86</v>
      </c>
      <c r="G21" s="20">
        <f>G23+G28+G32</f>
        <v>501.5</v>
      </c>
      <c r="H21" s="21">
        <f>H24+H29+H35</f>
        <v>402.1</v>
      </c>
      <c r="I21" s="21"/>
      <c r="J21" s="20">
        <f>J24</f>
        <v>30</v>
      </c>
      <c r="L21" s="10"/>
    </row>
    <row r="22" spans="3:15" ht="24" customHeight="1" x14ac:dyDescent="0.25">
      <c r="C22" s="75" t="s">
        <v>13</v>
      </c>
      <c r="D22" s="76"/>
      <c r="E22" s="76"/>
      <c r="F22" s="76"/>
      <c r="G22" s="76"/>
      <c r="H22" s="76"/>
      <c r="I22" s="76"/>
      <c r="J22" s="77"/>
    </row>
    <row r="23" spans="3:15" ht="61.5" customHeight="1" x14ac:dyDescent="0.25">
      <c r="C23" s="55" t="s">
        <v>36</v>
      </c>
      <c r="D23" s="11" t="s">
        <v>50</v>
      </c>
      <c r="E23" s="51">
        <v>441.4</v>
      </c>
      <c r="F23" s="43"/>
      <c r="G23" s="7">
        <v>441.4</v>
      </c>
      <c r="H23" s="4"/>
      <c r="I23" s="4"/>
      <c r="J23" s="3"/>
      <c r="L23" s="49"/>
      <c r="O23" s="10"/>
    </row>
    <row r="24" spans="3:15" ht="39.75" customHeight="1" x14ac:dyDescent="0.25">
      <c r="C24" s="56" t="s">
        <v>43</v>
      </c>
      <c r="D24" s="11"/>
      <c r="E24" s="51">
        <v>472.8</v>
      </c>
      <c r="F24" s="43">
        <v>50</v>
      </c>
      <c r="G24" s="7"/>
      <c r="H24" s="4">
        <v>392.8</v>
      </c>
      <c r="I24" s="4"/>
      <c r="J24" s="4">
        <v>30</v>
      </c>
      <c r="O24" s="10"/>
    </row>
    <row r="25" spans="3:15" ht="42" customHeight="1" x14ac:dyDescent="0.25">
      <c r="C25" s="55" t="s">
        <v>38</v>
      </c>
      <c r="D25" s="58" t="s">
        <v>44</v>
      </c>
      <c r="E25" s="59"/>
      <c r="F25" s="59"/>
      <c r="G25" s="59"/>
      <c r="H25" s="59"/>
      <c r="I25" s="59"/>
      <c r="J25" s="60"/>
      <c r="O25" s="10"/>
    </row>
    <row r="26" spans="3:15" ht="35.25" customHeight="1" x14ac:dyDescent="0.25">
      <c r="C26" s="55" t="s">
        <v>39</v>
      </c>
      <c r="D26" s="58" t="s">
        <v>45</v>
      </c>
      <c r="E26" s="59"/>
      <c r="F26" s="59"/>
      <c r="G26" s="59"/>
      <c r="H26" s="59"/>
      <c r="I26" s="59"/>
      <c r="J26" s="60"/>
      <c r="O26" s="10"/>
    </row>
    <row r="27" spans="3:15" ht="35.25" customHeight="1" x14ac:dyDescent="0.25">
      <c r="C27" s="55" t="s">
        <v>40</v>
      </c>
      <c r="D27" s="58" t="s">
        <v>45</v>
      </c>
      <c r="E27" s="59"/>
      <c r="F27" s="59"/>
      <c r="G27" s="59"/>
      <c r="H27" s="59"/>
      <c r="I27" s="59"/>
      <c r="J27" s="60"/>
      <c r="O27" s="10"/>
    </row>
    <row r="28" spans="3:15" ht="42" customHeight="1" x14ac:dyDescent="0.25">
      <c r="C28" s="55" t="s">
        <v>7</v>
      </c>
      <c r="D28" s="11"/>
      <c r="E28" s="51">
        <v>0.76</v>
      </c>
      <c r="F28" s="43">
        <v>0.26</v>
      </c>
      <c r="G28" s="7">
        <v>0.5</v>
      </c>
      <c r="H28" s="4"/>
      <c r="I28" s="4"/>
      <c r="J28" s="3"/>
      <c r="O28" s="10"/>
    </row>
    <row r="29" spans="3:15" ht="42" customHeight="1" x14ac:dyDescent="0.25">
      <c r="C29" s="55" t="s">
        <v>49</v>
      </c>
      <c r="D29" s="53"/>
      <c r="E29" s="51">
        <v>1.4</v>
      </c>
      <c r="F29" s="43">
        <v>0.1</v>
      </c>
      <c r="G29" s="7"/>
      <c r="H29" s="4">
        <v>1.3</v>
      </c>
      <c r="I29" s="4"/>
      <c r="J29" s="3"/>
      <c r="O29" s="10"/>
    </row>
    <row r="30" spans="3:15" ht="42" customHeight="1" x14ac:dyDescent="0.25">
      <c r="C30" s="55" t="s">
        <v>37</v>
      </c>
      <c r="D30" s="58" t="s">
        <v>44</v>
      </c>
      <c r="E30" s="59"/>
      <c r="F30" s="59"/>
      <c r="G30" s="59"/>
      <c r="H30" s="59"/>
      <c r="I30" s="59"/>
      <c r="J30" s="60"/>
    </row>
    <row r="31" spans="3:15" ht="24" customHeight="1" x14ac:dyDescent="0.25">
      <c r="C31" s="64" t="s">
        <v>14</v>
      </c>
      <c r="D31" s="65"/>
      <c r="E31" s="65"/>
      <c r="F31" s="65"/>
      <c r="G31" s="65"/>
      <c r="H31" s="65"/>
      <c r="I31" s="65"/>
      <c r="J31" s="66"/>
    </row>
    <row r="32" spans="3:15" s="9" customFormat="1" ht="35.25" customHeight="1" x14ac:dyDescent="0.25">
      <c r="C32" s="55" t="s">
        <v>41</v>
      </c>
      <c r="D32" s="42" t="s">
        <v>46</v>
      </c>
      <c r="E32" s="57">
        <v>59.6</v>
      </c>
      <c r="F32" s="51"/>
      <c r="G32" s="18">
        <v>59.6</v>
      </c>
      <c r="H32" s="19"/>
      <c r="I32" s="19"/>
      <c r="J32" s="19"/>
    </row>
    <row r="33" spans="3:12" s="9" customFormat="1" ht="27.75" customHeight="1" x14ac:dyDescent="0.25">
      <c r="C33" s="32" t="s">
        <v>27</v>
      </c>
      <c r="D33" s="18" t="s">
        <v>31</v>
      </c>
      <c r="E33" s="13">
        <v>1.5</v>
      </c>
      <c r="F33" s="18">
        <v>1.5</v>
      </c>
      <c r="G33" s="18"/>
      <c r="H33" s="18"/>
      <c r="I33" s="18"/>
      <c r="J33" s="13"/>
    </row>
    <row r="34" spans="3:12" s="9" customFormat="1" ht="28.5" customHeight="1" x14ac:dyDescent="0.25">
      <c r="C34" s="46" t="s">
        <v>30</v>
      </c>
      <c r="D34" s="18" t="s">
        <v>47</v>
      </c>
      <c r="E34" s="13">
        <v>13</v>
      </c>
      <c r="F34" s="13">
        <v>13</v>
      </c>
      <c r="G34" s="18"/>
      <c r="H34" s="18"/>
      <c r="I34" s="18"/>
      <c r="J34" s="18"/>
    </row>
    <row r="35" spans="3:12" s="9" customFormat="1" ht="27.75" customHeight="1" x14ac:dyDescent="0.25">
      <c r="C35" s="44" t="str">
        <f>[1]Sheet5!A67</f>
        <v>Բաբիկավան բնակավայրում խաղահրապարակի կառուցում</v>
      </c>
      <c r="D35" s="18" t="s">
        <v>48</v>
      </c>
      <c r="E35" s="13">
        <v>8</v>
      </c>
      <c r="F35" s="13"/>
      <c r="G35" s="19"/>
      <c r="H35" s="13">
        <v>8</v>
      </c>
      <c r="I35" s="19"/>
      <c r="J35" s="54"/>
    </row>
    <row r="36" spans="3:12" ht="21.75" customHeight="1" x14ac:dyDescent="0.25">
      <c r="C36" s="25" t="s">
        <v>22</v>
      </c>
      <c r="D36" s="21"/>
      <c r="E36" s="36">
        <v>0</v>
      </c>
      <c r="F36" s="21"/>
      <c r="G36" s="21"/>
      <c r="H36" s="21"/>
      <c r="I36" s="23"/>
      <c r="J36" s="23"/>
      <c r="K36" s="1"/>
      <c r="L36" s="1"/>
    </row>
    <row r="37" spans="3:12" ht="40.5" customHeight="1" x14ac:dyDescent="0.25">
      <c r="C37" s="26" t="s">
        <v>23</v>
      </c>
      <c r="D37" s="27"/>
      <c r="E37" s="35">
        <v>0</v>
      </c>
      <c r="F37" s="28"/>
      <c r="G37" s="29"/>
      <c r="H37" s="29"/>
      <c r="I37" s="30"/>
      <c r="J37" s="29"/>
      <c r="K37" s="1"/>
      <c r="L37" s="1"/>
    </row>
    <row r="38" spans="3:12" ht="41.25" customHeight="1" x14ac:dyDescent="0.25">
      <c r="C38" s="33" t="s">
        <v>26</v>
      </c>
      <c r="D38" s="61" t="s">
        <v>29</v>
      </c>
      <c r="E38" s="62"/>
      <c r="F38" s="62"/>
      <c r="G38" s="62"/>
      <c r="H38" s="62"/>
      <c r="I38" s="62"/>
      <c r="J38" s="63"/>
    </row>
    <row r="39" spans="3:12" ht="80.25" customHeight="1" x14ac:dyDescent="0.25">
      <c r="C39" s="31" t="s">
        <v>24</v>
      </c>
      <c r="D39" s="24"/>
      <c r="E39" s="34">
        <f>E40</f>
        <v>0.64500000000000002</v>
      </c>
      <c r="F39" s="24"/>
      <c r="G39" s="23">
        <f>G40</f>
        <v>0.64500000000000002</v>
      </c>
      <c r="H39" s="24"/>
      <c r="I39" s="24"/>
      <c r="J39" s="24"/>
    </row>
    <row r="40" spans="3:12" ht="92.25" customHeight="1" x14ac:dyDescent="0.25">
      <c r="C40" s="32" t="s">
        <v>24</v>
      </c>
      <c r="D40" s="52" t="s">
        <v>52</v>
      </c>
      <c r="E40" s="52">
        <v>0.64500000000000002</v>
      </c>
      <c r="F40" s="52"/>
      <c r="G40" s="52">
        <v>0.64500000000000002</v>
      </c>
      <c r="H40" s="52"/>
      <c r="I40" s="52"/>
      <c r="J40" s="52"/>
    </row>
  </sheetData>
  <mergeCells count="21">
    <mergeCell ref="F1:G1"/>
    <mergeCell ref="C22:J22"/>
    <mergeCell ref="C19:D19"/>
    <mergeCell ref="C21:D21"/>
    <mergeCell ref="C10:D10"/>
    <mergeCell ref="C17:D17"/>
    <mergeCell ref="C13:D13"/>
    <mergeCell ref="D12:J12"/>
    <mergeCell ref="D2:J2"/>
    <mergeCell ref="C4:J4"/>
    <mergeCell ref="C7:C8"/>
    <mergeCell ref="D7:D8"/>
    <mergeCell ref="E7:J7"/>
    <mergeCell ref="C5:I5"/>
    <mergeCell ref="E3:H3"/>
    <mergeCell ref="D26:J26"/>
    <mergeCell ref="D27:J27"/>
    <mergeCell ref="D25:J25"/>
    <mergeCell ref="D38:J38"/>
    <mergeCell ref="C31:J31"/>
    <mergeCell ref="D30:J30"/>
  </mergeCells>
  <pageMargins left="3.937007874015748E-2" right="3.937007874015748E-2" top="0.19685039370078741" bottom="0.19685039370078741" header="0.19685039370078741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User</cp:lastModifiedBy>
  <cp:lastPrinted>2022-05-10T11:01:20Z</cp:lastPrinted>
  <dcterms:created xsi:type="dcterms:W3CDTF">2016-11-12T09:25:07Z</dcterms:created>
  <dcterms:modified xsi:type="dcterms:W3CDTF">2022-05-10T11:01:24Z</dcterms:modified>
</cp:coreProperties>
</file>