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5135" windowHeight="11430" activeTab="5"/>
  </bookViews>
  <sheets>
    <sheet name="hatvac1" sheetId="1" r:id="rId1"/>
    <sheet name="hatvac2" sheetId="2" r:id="rId2"/>
    <sheet name="hatvac3" sheetId="3" r:id="rId3"/>
    <sheet name="Sheet4" sheetId="4" r:id="rId4"/>
    <sheet name="Sheet5" sheetId="5" r:id="rId5"/>
    <sheet name="hatvac6" sheetId="6" r:id="rId6"/>
  </sheets>
  <definedNames>
    <definedName name="_xlnm.Print_Area" localSheetId="0">'hatvac1'!$A$1:$F$190</definedName>
    <definedName name="_xlnm.Print_Titles" localSheetId="0">'hatvac1'!$3:$6</definedName>
    <definedName name="_xlnm.Print_Titles" localSheetId="2">'hatvac3'!$4:$6</definedName>
    <definedName name="_xlnm.Print_Titles" localSheetId="5">'hatvac6'!$4:$6</definedName>
  </definedNames>
  <calcPr fullCalcOnLoad="1"/>
</workbook>
</file>

<file path=xl/sharedStrings.xml><?xml version="1.0" encoding="utf-8"?>
<sst xmlns="http://schemas.openxmlformats.org/spreadsheetml/2006/main" count="2818" uniqueCount="997">
  <si>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</si>
  <si>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</si>
  <si>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</si>
  <si>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</si>
  <si>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</si>
  <si>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</si>
  <si>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</si>
  <si>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1342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</si>
  <si>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</si>
  <si>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</si>
  <si>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</si>
  <si>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</si>
  <si>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</si>
  <si>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</si>
  <si>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</si>
  <si>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</si>
  <si>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</si>
  <si>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</si>
  <si>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</si>
  <si>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</si>
  <si>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</si>
  <si>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</si>
  <si>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</si>
  <si>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</si>
  <si>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</si>
  <si>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</si>
  <si>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</si>
  <si>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</si>
  <si>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</si>
  <si>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</si>
  <si>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</si>
  <si>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</si>
  <si>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</si>
  <si>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</si>
  <si>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</si>
  <si>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</si>
  <si>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</si>
  <si>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</si>
  <si>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</si>
  <si>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</si>
  <si>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</si>
  <si>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</si>
  <si>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</si>
  <si>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</si>
  <si>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</si>
  <si>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 xml:space="preserve"> -Ü»ñùÇÝ ·áñÍáõÕáõÙ</t>
  </si>
  <si>
    <t xml:space="preserve"> -Ü»ñÏ³Û³óáõóã³Ï³Ý Í³é³ÛáõÃÛáõÝÝ»ñ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</si>
  <si>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</si>
  <si>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</si>
  <si>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</si>
  <si>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</si>
  <si>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</si>
  <si>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</si>
  <si>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</si>
  <si>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</si>
  <si>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</si>
  <si>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</si>
  <si>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</si>
  <si>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</si>
  <si>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</si>
  <si>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</si>
  <si>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</si>
  <si>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</si>
  <si>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</si>
  <si>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</si>
  <si>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</si>
  <si>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</si>
  <si>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</si>
  <si>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</si>
  <si>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</si>
  <si>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</si>
  <si>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</si>
  <si>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</si>
  <si>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</si>
  <si>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</si>
  <si>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</si>
  <si>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</si>
  <si>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</si>
  <si>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</si>
  <si>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</si>
  <si>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</si>
  <si>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</si>
  <si>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</si>
  <si>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</si>
  <si>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</si>
  <si>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</si>
  <si>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</si>
  <si>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</si>
  <si>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</si>
  <si>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</si>
  <si>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</si>
  <si>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</si>
  <si>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</si>
  <si>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</si>
  <si>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</si>
  <si>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</si>
  <si>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</si>
  <si>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</si>
  <si>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</si>
  <si>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</si>
  <si>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</si>
  <si>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</si>
  <si>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</si>
  <si>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</si>
  <si>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</si>
  <si>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</si>
  <si>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</si>
  <si>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</si>
  <si>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</si>
  <si>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</si>
  <si>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</si>
  <si>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</si>
  <si>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</si>
  <si>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4729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</si>
  <si>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</si>
  <si>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</si>
  <si>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</si>
  <si>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</si>
  <si>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</si>
  <si>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</si>
  <si>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</si>
  <si>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</si>
  <si>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</si>
  <si>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</si>
  <si>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</si>
  <si>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</si>
  <si>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</si>
  <si>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</si>
  <si>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</si>
  <si>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</si>
  <si>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</si>
  <si>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</si>
  <si>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</si>
  <si>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</si>
  <si>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</si>
  <si>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</si>
  <si>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</si>
  <si>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</si>
  <si>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</si>
  <si>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</si>
  <si>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</si>
  <si>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</si>
  <si>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</si>
  <si>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</si>
  <si>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</si>
  <si>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</si>
  <si>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</si>
  <si>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</si>
  <si>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</si>
  <si>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</si>
  <si>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</si>
  <si>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</si>
  <si>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</si>
  <si>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</si>
  <si>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</si>
  <si>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</si>
  <si>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</si>
  <si>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</si>
  <si>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</si>
  <si>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</si>
  <si>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</si>
  <si>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</si>
  <si>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</si>
  <si>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</si>
  <si>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</si>
  <si>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</si>
  <si>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</si>
  <si>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</si>
  <si>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</si>
  <si>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</si>
  <si>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</si>
  <si>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</si>
  <si>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</si>
  <si>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</si>
  <si>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</si>
  <si>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</si>
  <si>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</si>
  <si>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</si>
  <si>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</si>
  <si>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</si>
  <si>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</si>
  <si>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</si>
  <si>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</si>
  <si>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</si>
  <si>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</si>
  <si>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</si>
  <si>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</si>
  <si>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</si>
  <si>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</si>
  <si>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</si>
  <si>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</si>
  <si>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</si>
  <si>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</si>
  <si>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</si>
  <si>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</si>
  <si>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</si>
  <si>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</si>
  <si>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</si>
  <si>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</si>
  <si>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</si>
  <si>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</si>
  <si>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ՀԱՏՎԱԾ  1</t>
  </si>
  <si>
    <t>ՀԱՄԱՅՆՔԻ ԲՅՈՒՋԵԻ ԵԿԱՄՈՒՏՆԵՐԸ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</si>
  <si>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</si>
  <si>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</si>
  <si>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</si>
  <si>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</si>
  <si>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</si>
  <si>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</si>
  <si>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</si>
  <si>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</si>
  <si>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</si>
  <si>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</si>
  <si>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</si>
  <si>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</si>
  <si>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</si>
  <si>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</si>
  <si>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</si>
  <si>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</si>
  <si>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</si>
  <si>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</si>
  <si>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>(տող 1132 + տող 1135 + տող 1136 + տող 1137 + տող 1138 + տող 1139 + տող 1140 + տող 1141 + տող 1142 + տող 1143 + տող 1144+տող 1145+ տող 1146+տող 1147)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</si>
  <si>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</si>
  <si>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</si>
  <si>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</si>
  <si>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</si>
  <si>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</si>
  <si>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</si>
  <si>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</si>
  <si>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</si>
  <si>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</si>
  <si>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</si>
  <si>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</si>
  <si>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</si>
  <si>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</si>
  <si>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</si>
  <si>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</si>
  <si>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</si>
  <si>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</si>
  <si>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</si>
  <si>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</si>
  <si>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</si>
  <si>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</si>
  <si>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</si>
  <si>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</si>
  <si>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</si>
  <si>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</si>
  <si>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</si>
  <si>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</si>
  <si>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</si>
  <si>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</si>
  <si>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</si>
  <si>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</si>
  <si>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</si>
  <si>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</si>
  <si>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</si>
  <si>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</si>
  <si>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</si>
  <si>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</si>
  <si>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</si>
  <si>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</si>
  <si>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</si>
  <si>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</si>
  <si>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</si>
  <si>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</si>
  <si>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</si>
  <si>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</si>
  <si>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</si>
  <si>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</si>
  <si>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</si>
  <si>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</si>
  <si>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</si>
  <si>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</si>
  <si>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</si>
  <si>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</si>
  <si>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</si>
  <si>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</si>
  <si>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</si>
  <si>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</si>
  <si>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</si>
  <si>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</si>
  <si>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</si>
  <si>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</si>
  <si>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</si>
  <si>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</si>
  <si>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</si>
  <si>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</si>
  <si>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</si>
  <si>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</si>
  <si>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</si>
  <si>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</si>
  <si>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</si>
  <si>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</si>
  <si>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</si>
  <si>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</si>
  <si>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</si>
  <si>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</si>
  <si>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</si>
  <si>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</si>
  <si>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</si>
  <si>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</si>
  <si>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</si>
  <si>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</si>
  <si>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</si>
  <si>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</si>
  <si>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</si>
  <si>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</si>
  <si>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</si>
  <si>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</si>
  <si>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</si>
  <si>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</si>
  <si>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</si>
  <si>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</si>
  <si>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</si>
  <si>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</si>
  <si>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r>
      <t xml:space="preserve">ԸՆԴԱՄԵՆԸ  ԵԿԱՄՈՒՏՆԵՐ                    </t>
    </r>
    <r>
      <rPr>
        <b/>
        <sz val="10"/>
        <rFont val="Arial Armenian"/>
        <family val="2"/>
      </rPr>
      <t>(տող 1100 + տող 1200+տող 1300)</t>
    </r>
  </si>
  <si>
    <t>Þñç³Ï³ ÙÇç³í³ÛñÇ å³ßïå³ÝáõÃÛáõÝ (³ÛÉ ¹³ë»ñÇÝ ãå³ïÏ³ÝáÕ)/Ã³÷³éáÕ Ï»Ý¹³ÝÇÝ»ñÇ íÝ³ë³½»ñÍáõÙ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</si>
  <si>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</si>
  <si>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</si>
  <si>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</si>
  <si>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</si>
  <si>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</si>
  <si>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</si>
  <si>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</si>
  <si>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</si>
  <si>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</si>
  <si>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</si>
  <si>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</si>
  <si>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</si>
  <si>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</si>
  <si>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</si>
  <si>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</si>
  <si>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</si>
  <si>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</si>
  <si>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</si>
  <si>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</si>
  <si>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</si>
  <si>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</si>
  <si>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</si>
  <si>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</si>
  <si>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</si>
  <si>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</si>
  <si>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</si>
  <si>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</si>
  <si>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</si>
  <si>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</si>
  <si>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</si>
  <si>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</si>
  <si>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</si>
  <si>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</si>
  <si>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</si>
  <si>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</si>
  <si>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</si>
  <si>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</si>
  <si>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</si>
  <si>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</si>
  <si>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</si>
  <si>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</si>
  <si>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</si>
  <si>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</si>
  <si>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</si>
  <si>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</si>
  <si>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</si>
  <si>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</si>
  <si>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</si>
  <si>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</si>
  <si>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</si>
  <si>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</si>
  <si>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</si>
  <si>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</si>
  <si>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</si>
  <si>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</si>
  <si>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</si>
  <si>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</si>
  <si>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</si>
  <si>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</si>
  <si>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</si>
  <si>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</si>
  <si>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</si>
  <si>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</si>
  <si>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</si>
  <si>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</si>
  <si>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</si>
  <si>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</si>
  <si>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</si>
  <si>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</si>
  <si>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</si>
  <si>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</si>
  <si>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</si>
  <si>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</si>
  <si>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</si>
  <si>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</si>
  <si>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</si>
  <si>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</si>
  <si>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</si>
  <si>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</si>
  <si>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</si>
  <si>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</si>
  <si>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</si>
  <si>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</si>
  <si>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</si>
  <si>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1341</t>
  </si>
  <si>
    <t xml:space="preserve">úñ»Ýë¹Çñ ¨ ·áñÍ³¹Çñ Ù³ñÙÇÝÝ»ñ,å»ï³Ï³Ý Ï³é³í³ñáõÙ   </t>
  </si>
  <si>
    <t>Ð³Ý·Çëï, Ùß³ÏáõÛÃ ¨ ÏñáÝ (³ÛÉ ¹³ë»ñÇÝ ãå³ïÏ³ÝáÕ)  ä/Ø</t>
  </si>
  <si>
    <t>Ð³Ý·ëïÇ ¨ ëåáñïÇ Í³é³ÛáõÃÛáõÝÝ»ñ ä/Ø</t>
  </si>
  <si>
    <t>Ü³Ë³¹åñáó³Ï³Ý ÏñÃáõÃÛáõÝ    ä/Ø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</si>
  <si>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</si>
  <si>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</si>
  <si>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</si>
  <si>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</si>
  <si>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</si>
  <si>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</si>
  <si>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</si>
  <si>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</si>
  <si>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</si>
  <si>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</si>
  <si>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</si>
  <si>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</si>
  <si>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</si>
  <si>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</si>
  <si>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</si>
  <si>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</si>
  <si>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</si>
  <si>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</si>
  <si>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</si>
  <si>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</si>
  <si>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</si>
  <si>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</si>
  <si>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</si>
  <si>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</si>
  <si>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</si>
  <si>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</si>
  <si>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</si>
  <si>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</si>
  <si>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</si>
  <si>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</si>
  <si>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</si>
  <si>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</si>
  <si>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</si>
  <si>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</si>
  <si>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</si>
  <si>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</si>
  <si>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</si>
  <si>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</si>
  <si>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</si>
  <si>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</si>
  <si>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</si>
  <si>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</si>
  <si>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</si>
  <si>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</si>
  <si>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</si>
  <si>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1.2. ì³ñÏ»ñ ¨ ÷áË³ïíáõÃÛáõÝÝ»ñ (ëï³óáõÙ ¨ Ù³ñáõÙ)                          (ïáÕ 8221+ïáÕ 8240)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</si>
  <si>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</si>
  <si>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</si>
  <si>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</si>
  <si>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</si>
  <si>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</si>
  <si>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</si>
  <si>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</si>
  <si>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</si>
  <si>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</si>
  <si>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</si>
  <si>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</si>
  <si>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</si>
  <si>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</si>
  <si>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</si>
  <si>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</si>
  <si>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</si>
  <si>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</si>
  <si>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1351/³</t>
  </si>
  <si>
    <t>Ð³Ù³ÛÝùÇ ï³ñ³ÍùáõÙ ßÇÝ³ñ³ñáõÃÛ³Ý ³í³ñïÁ ÷³ëï³·ñ»Éáõ Ñ³Ù³ñªïÇÙ-Ç Ù³ïáõó³Í Í³é³ÛáõÃÛáõÝÝ»ñÇ ¹ÇÙ³ó ÷áËÑ³ïáõóÙ³Ý í×³ñ</t>
  </si>
  <si>
    <r>
      <t xml:space="preserve"> </t>
    </r>
    <r>
      <rPr>
        <b/>
        <sz val="10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</si>
  <si>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ÀÜ¸²ØºÜÀ Ì²Êêºð </t>
    </r>
    <r>
      <rPr>
        <sz val="10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</si>
  <si>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10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</si>
  <si>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 </t>
    </r>
    <r>
      <rPr>
        <b/>
        <u val="single"/>
        <sz val="12"/>
        <rFont val="Arial Armenian"/>
        <family val="2"/>
      </rPr>
      <t>Ð²îì²Ì 6</t>
    </r>
  </si>
  <si>
    <r>
      <t xml:space="preserve"> -</t>
    </r>
    <r>
      <rPr>
        <b/>
        <sz val="10"/>
        <rFont val="Arial Armenian"/>
        <family val="2"/>
      </rPr>
      <t>¾Ý»ñ·»ïÇÏ  Í³é³ÛáõÃÛáõÝÝ»ñ</t>
    </r>
  </si>
  <si>
    <r>
      <t xml:space="preserve">ä²Þîä²ÜàôÂÚàôÜ </t>
    </r>
    <r>
      <rPr>
        <sz val="10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</si>
  <si>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10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</si>
  <si>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10"/>
        <rFont val="Arial Armenian"/>
        <family val="2"/>
      </rPr>
      <t>ïáÕ2410+ïáÕ2420+ïáÕ2430+ïáÕ2440+ïáÕ2450+ïáÕ2460+ïáÕ2470+ïáÕ2480+ïáÕ2490</t>
    </r>
    <r>
      <rPr>
        <b/>
        <sz val="10"/>
        <rFont val="Arial Armenian"/>
        <family val="2"/>
      </rPr>
      <t>)</t>
    </r>
  </si>
  <si>
    <r>
      <t xml:space="preserve">Þðæ²Î² ØÆæ²ì²ÚðÆ ä²Þîä²ÜàôÂÚàôÜ </t>
    </r>
    <r>
      <rPr>
        <sz val="10"/>
        <rFont val="Arial Armenian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</si>
  <si>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10"/>
        <rFont val="Arial Armenian"/>
        <family val="2"/>
      </rPr>
      <t>(ïáÕ3610+ïáÕ3620+ïáÕ3630+ïáÕ3640+ïáÕ3650+ïáÕ3660)</t>
    </r>
  </si>
  <si>
    <r>
      <t>²èàÔæ²ä²ÐàôÂÚàôÜ (</t>
    </r>
    <r>
      <rPr>
        <sz val="10"/>
        <rFont val="Arial Armenian"/>
        <family val="2"/>
      </rPr>
      <t>ïáÕ2710+ïáÕ2720+ïáÕ2730+ïáÕ2740+ïáÕ2750+ïáÕ2760</t>
    </r>
    <r>
      <rPr>
        <b/>
        <sz val="10"/>
        <rFont val="Arial Armenian"/>
        <family val="2"/>
      </rPr>
      <t>)</t>
    </r>
  </si>
  <si>
    <r>
      <t xml:space="preserve">Ð²Ü¶Æêî, ØÞ²ÎàôÚÂ ºì ÎðàÜ </t>
    </r>
    <r>
      <rPr>
        <sz val="10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</si>
  <si>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10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</si>
  <si>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10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</si>
  <si>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10"/>
        <rFont val="Arial Armenian"/>
        <family val="2"/>
      </rPr>
      <t>(ïáÕ3110)</t>
    </r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</si>
  <si>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</si>
  <si>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</si>
  <si>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</si>
  <si>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</si>
  <si>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</si>
  <si>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</si>
  <si>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</si>
  <si>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</si>
  <si>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</si>
  <si>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</si>
  <si>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</si>
  <si>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</si>
  <si>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</si>
  <si>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</si>
  <si>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</si>
  <si>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</si>
  <si>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</si>
  <si>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</si>
  <si>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</si>
  <si>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</si>
  <si>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</si>
  <si>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</si>
  <si>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</si>
  <si>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</si>
  <si>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</si>
  <si>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</si>
  <si>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</si>
  <si>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</si>
  <si>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</si>
  <si>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</si>
  <si>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</si>
  <si>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</si>
  <si>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</si>
  <si>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</si>
  <si>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</si>
  <si>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</si>
  <si>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</si>
  <si>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</si>
  <si>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</si>
  <si>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</si>
  <si>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</si>
  <si>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</si>
  <si>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</si>
  <si>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</si>
  <si>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</si>
  <si>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</si>
  <si>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</si>
  <si>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</si>
  <si>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</si>
  <si>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</si>
  <si>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</si>
  <si>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</si>
  <si>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</si>
  <si>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</si>
  <si>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</si>
  <si>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</si>
  <si>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</si>
  <si>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</si>
  <si>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</si>
  <si>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</si>
  <si>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</si>
  <si>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</si>
  <si>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</si>
  <si>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</si>
  <si>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</si>
  <si>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</si>
  <si>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</si>
  <si>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</si>
  <si>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</si>
  <si>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</si>
  <si>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</si>
  <si>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</si>
  <si>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</si>
  <si>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</si>
  <si>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</si>
  <si>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</si>
  <si>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</si>
  <si>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</si>
  <si>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</si>
  <si>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</si>
  <si>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</si>
  <si>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</si>
  <si>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</si>
  <si>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</si>
  <si>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</si>
  <si>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</si>
  <si>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</si>
  <si>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</si>
  <si>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</si>
  <si>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</si>
  <si>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</si>
  <si>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</si>
  <si>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</si>
  <si>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</si>
  <si>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</si>
  <si>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</si>
  <si>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</si>
  <si>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</si>
  <si>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</si>
  <si>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</si>
  <si>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</si>
  <si>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</si>
  <si>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</si>
  <si>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</si>
  <si>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</si>
  <si>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</si>
  <si>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</si>
  <si>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</si>
  <si>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</si>
  <si>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</si>
  <si>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</si>
  <si>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 xml:space="preserve">                ². ÜºðøÆÜ ²Ô´ÚàôðÜºð                       </t>
    </r>
    <r>
      <rPr>
        <sz val="9"/>
        <rFont val="Arial Armenian"/>
        <family val="2"/>
      </rPr>
      <t xml:space="preserve">(ïáÕ 8110+ïáÕ 8160), (ïáÕ 8010 - ïáÕ 8200) </t>
    </r>
  </si>
  <si>
    <t xml:space="preserve"> 1.1. ²ñÅ»ÃÕÃ»ñ (µ³ó³éáõÃÛ³Ùµ µ³ÅÝ»ïáÙë»ñÇ ¨ Ï³åÇï³ÉáõÙ ³ÛÉ Ù³ëÝ³ÏóáõÃÛ³Ý) (ïáÕ 8112+ ïáÕ 8113)</t>
  </si>
  <si>
    <t xml:space="preserve">1.2.1. ì³ñÏ»ñ (ïáÕ 8122+ ïáÕ 8130) </t>
  </si>
  <si>
    <t xml:space="preserve">  - í³ñÏ»ñÇ ëï³óáõÙ  (ïáÕ 8123+ ïáÕ 8124)</t>
  </si>
  <si>
    <t xml:space="preserve">  - ëï³óí³Í í³ñÏ»ñÇ ÑÇÙÝ³Ï³Ý  ·áõÙ³ñÇ Ù³ñáõÙ   (ïáÕ 8131+ ïáÕ 8132)</t>
  </si>
  <si>
    <t>1.2.2. öáË³ïíáõÃÛáõÝÝ»ñ  (ïáÕ 8141+ ïáÕ 8150)</t>
  </si>
  <si>
    <t xml:space="preserve">  - µÛáõç»ï³ÛÇÝ ÷áË³ïíáõÃÛáõÝÝ»ñÇ ëï³óáõÙ   (ïáÕ 8142+ ïáÕ 8143) </t>
  </si>
  <si>
    <t xml:space="preserve">  - ëï³óí³Í ÷áË³ïíáõÃÛáõÝÝ»ñÇ ·áõÙ³ñÇ Ù³ñáõÙ  (ïáÕ 8151+ ïáÕ 8152) </t>
  </si>
  <si>
    <t xml:space="preserve">2.1. ´³ÅÝ»ïáÙë»ñ ¨ Ï³åÇï³ÉáõÙ ³ÛÉ Ù³ëÝ³ÏóáõÃÛáõÝ  (ïáÕ 8162+ ïáÕ 8163 + ïáÕ 8164) </t>
  </si>
  <si>
    <t>2.2. öáË³ïíáõÃÛáõÝÝ»ñ  (ïáÕ 8171+ ïáÕ 8172)</t>
  </si>
  <si>
    <t xml:space="preserve"> 1.1. ²ñÅ»ÃÕÃ»ñ (µ³ó³éáõÃÛ³Ùµ µ³ÅÝ»ïáÙë»ñÇ ¨ Ï³åÇï³ÉáõÙ ³ÛÉ Ù³ëÝ³ÏóáõÃÛ³Ý)  (ïáÕ 8212+ ïáÕ 8213)</t>
  </si>
  <si>
    <t>1.2.1. ì³ñÏ»ñ  (ïáÕ 8222+ ïáÕ 8230)</t>
  </si>
  <si>
    <t>1.2.2. öáË³ïíáõÃÛáõÝÝ»ñ  (ïáÕ 8241+ ïáÕ 8250)</t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</si>
  <si>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</si>
  <si>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</si>
  <si>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</si>
  <si>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</si>
  <si>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</si>
  <si>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</si>
  <si>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t xml:space="preserve"> - ²ßË³ï³Ï³½ÙÇ Ù³ëÝ³·Çï³Ï³Ý ½³ñ·³óÙ³Ý Í³é³ÛáõÃÛáõÝ</t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</si>
  <si>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</si>
  <si>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</si>
  <si>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</si>
  <si>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</si>
  <si>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</si>
  <si>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</si>
  <si>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</si>
  <si>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</si>
  <si>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</si>
  <si>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</si>
  <si>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</si>
  <si>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</si>
  <si>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</si>
  <si>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</si>
  <si>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</si>
  <si>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</si>
  <si>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</si>
  <si>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</si>
  <si>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</si>
  <si>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</si>
  <si>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t>ÀÝ¹Ñ³Ýáõñ µÝáõÛÃÇ ³ÛÉ Í³é³ÛáõÃÛáõÝÝ»ñ /øÎ²¶/</t>
  </si>
  <si>
    <r>
      <t xml:space="preserve"> </t>
    </r>
    <r>
      <rPr>
        <b/>
        <u val="single"/>
        <sz val="12"/>
        <rFont val="Arial Armenian"/>
        <family val="2"/>
      </rPr>
      <t>Ð²îì²Ì 2</t>
    </r>
  </si>
  <si>
    <t xml:space="preserve"> - ÐàÔÆ Æð²òàôØÆò Øàôîøºð</t>
  </si>
  <si>
    <t xml:space="preserve"> - ²ÜÞ²ðÄ ¶àôÚøÆ Æð²òàôØÆò Øàôîøºð </t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</si>
  <si>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</si>
  <si>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</si>
  <si>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</si>
  <si>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</si>
  <si>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</si>
  <si>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</si>
  <si>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</si>
  <si>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</si>
  <si>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</si>
  <si>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</si>
  <si>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</si>
  <si>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</si>
  <si>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</si>
  <si>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</si>
  <si>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</si>
  <si>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</si>
  <si>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</si>
  <si>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t>²ÛÉ Ùß³ÏáõÃ³ÛÇÝ Ï³½Ù³Ï»ñåáõÃÛáõÝÝ»ñ å/Ù</t>
  </si>
  <si>
    <t xml:space="preserve">²Õµ³Ñ³ÝáõÙ </t>
  </si>
  <si>
    <t xml:space="preserve">Þñç³Ï³ ÙÇç³í³ÛñÇ å³ßïå³ÝáõÃÛáõÝ (³ÛÉ ¹³ë»ñÇÝ ãå³ïÏ³ÝáÕ)/Ñ³ë³ñ³Ï³Ï³Ý í³Ûñ»ñ/ </t>
  </si>
  <si>
    <t xml:space="preserve">Þñç³Ï³ ÙÇç³í³ÛñÇ å³ßïå³ÝáõÃÛáõÝ (³ÛÉ ¹³ë»ñÇÝ ãå³ïÏ³ÝáÕ) </t>
  </si>
  <si>
    <t xml:space="preserve">Þñç³Ï³ ÙÇç³í³ÛñÇ å³ßïå³ÝáõÃÛáõÝ (³ÛÉ ¹³ë»ñÇÝ ãå³ïÏ³ÝáÕ)/Ï³Ý³ã³å³ï ï³ñ³ÍùÝ»ñ/ </t>
  </si>
  <si>
    <t xml:space="preserve">²ÛÉ Ùß³ÏáõÃ³ÛÇÝ Ï³½Ù³Ï»ñåáõÃÛáõÝÝ»ñ </t>
  </si>
  <si>
    <t xml:space="preserve">úñ»Ýë¹Çñ ¨ ·áñÍ³¹Çñ Ù³ñÙÇÝÝ»ñ,å»ï³Ï³Ý Ï³é³í³ñáõÙ å/Ù  </t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</si>
  <si>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</si>
  <si>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</si>
  <si>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</si>
  <si>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</si>
  <si>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t xml:space="preserve">Øß³ÏáõÃ³ÛÇÝ Í³é³ÛáõÃÛáõÝÝ»ñ </t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</si>
  <si>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</si>
  <si>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</si>
  <si>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</si>
  <si>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</si>
  <si>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</si>
  <si>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</si>
  <si>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</si>
  <si>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</si>
  <si>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</si>
  <si>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</si>
  <si>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</si>
  <si>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</si>
  <si>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</si>
  <si>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</si>
  <si>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</si>
  <si>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</si>
  <si>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</si>
  <si>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</si>
  <si>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</si>
  <si>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</si>
  <si>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</si>
  <si>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</si>
  <si>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</si>
  <si>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</si>
  <si>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</si>
  <si>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</si>
  <si>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</si>
  <si>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</si>
  <si>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</si>
  <si>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</si>
  <si>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</si>
  <si>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</si>
  <si>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</si>
  <si>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</si>
  <si>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</si>
  <si>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</si>
  <si>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t>8199³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</si>
  <si>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</si>
  <si>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</si>
  <si>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</si>
  <si>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</si>
  <si>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</si>
  <si>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</si>
  <si>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</si>
  <si>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</si>
  <si>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</si>
  <si>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</si>
  <si>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</si>
  <si>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</si>
  <si>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</si>
  <si>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  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</si>
  <si>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</si>
  <si>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</si>
  <si>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</si>
  <si>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</si>
  <si>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</si>
  <si>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</si>
  <si>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</si>
  <si>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</si>
  <si>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</si>
  <si>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</si>
  <si>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</si>
  <si>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</si>
  <si>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</si>
  <si>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</si>
  <si>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</si>
  <si>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</si>
  <si>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</si>
  <si>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</si>
  <si>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</si>
  <si>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</si>
  <si>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</si>
  <si>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</si>
  <si>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</si>
  <si>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</si>
  <si>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</si>
  <si>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</si>
  <si>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</si>
  <si>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</si>
  <si>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</si>
  <si>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</si>
  <si>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</si>
  <si>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</si>
  <si>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ÀÝ¹Ñ³Ýáõñ µÝáõÛÃÇ ³ÛÉ Í³é³ÛáõÃÛáõÝÝ»ñ/øÎ²¶/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</si>
  <si>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</si>
  <si>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</si>
  <si>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</si>
  <si>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</si>
  <si>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</si>
  <si>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</si>
  <si>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</si>
  <si>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</si>
  <si>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</si>
  <si>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</si>
  <si>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</si>
  <si>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</si>
  <si>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</si>
  <si>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</si>
  <si>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</si>
  <si>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</si>
  <si>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</si>
  <si>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</si>
  <si>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</si>
  <si>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 xml:space="preserve">úñ»Ýë¹Çñ ¨ ·áñÍ³¹Çñ Ù³ñÙÇÝÝ»ñ,å»ï³Ï³Ý Ï³é³í³ñáõÙ   å/Ù </t>
  </si>
  <si>
    <t>ÀÝ¹Ñ³Ýáõñ µÝáõÛÃÇ ³ÛÉ Í³é³ÛáõÃÛáõÝÝ»ñ å/Ù</t>
  </si>
  <si>
    <t>1343</t>
  </si>
  <si>
    <t>1372</t>
  </si>
  <si>
    <t xml:space="preserve"> - Þ»Ýù»ñÇ ¨ Ï³éáõÛóÝ»ñÇ ÁÝÃ³óÇù Ýáñá·áõÙ ¨ å³Ñå³ÝáõÙ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</si>
  <si>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</si>
  <si>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</si>
  <si>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</si>
  <si>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</si>
  <si>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</si>
  <si>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</si>
  <si>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</si>
  <si>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</si>
  <si>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</si>
  <si>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</si>
  <si>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</si>
  <si>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</si>
  <si>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</si>
  <si>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</si>
  <si>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</si>
  <si>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</si>
  <si>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</si>
  <si>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</si>
  <si>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</si>
  <si>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</si>
  <si>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</si>
  <si>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</si>
  <si>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</si>
  <si>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</si>
  <si>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</si>
  <si>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</si>
  <si>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</si>
  <si>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</si>
  <si>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</si>
  <si>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</si>
  <si>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</si>
  <si>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</si>
  <si>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</si>
  <si>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</si>
  <si>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</si>
  <si>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</si>
  <si>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</si>
  <si>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</si>
  <si>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</si>
  <si>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</si>
  <si>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</si>
  <si>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</si>
  <si>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</si>
  <si>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</si>
  <si>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</si>
  <si>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</si>
  <si>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</si>
  <si>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</si>
  <si>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</si>
  <si>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</si>
  <si>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</si>
  <si>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</si>
  <si>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</si>
  <si>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</si>
  <si>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²ñï³¹åñáó³Ï³Ý ¹³ëïÇ³ñ³ÏáõÃÛáõÝ </t>
  </si>
  <si>
    <t xml:space="preserve">öáÕáóÝ»ñÇ Éáõë³íáñáõÙ    </t>
  </si>
  <si>
    <t xml:space="preserve">êáóÇ³É³Ï³Ý Ñ³ïáõÏ ³ñïáÝáõÃÛáõÝÝ»ñ (³ÛÉ ¹³ë»ñÇÝ ãå³ïÏ³ÝáÕ)  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</si>
  <si>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</si>
  <si>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</si>
  <si>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</si>
  <si>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</si>
  <si>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</si>
  <si>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</si>
  <si>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</si>
  <si>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</si>
  <si>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</si>
  <si>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</si>
  <si>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</si>
  <si>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</si>
  <si>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</si>
  <si>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</si>
  <si>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</si>
  <si>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</si>
  <si>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</si>
  <si>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</si>
  <si>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</si>
  <si>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</si>
  <si>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</si>
  <si>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</si>
  <si>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</si>
  <si>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</si>
  <si>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</si>
  <si>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</si>
  <si>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</si>
  <si>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</si>
  <si>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</si>
  <si>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</si>
  <si>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</si>
  <si>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</si>
  <si>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 xml:space="preserve"> -Þ»Ýù»ñ ßÇÝáõÃÛáõÝ»ñÇ Ï³éáõóáõÙ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</si>
  <si>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</si>
  <si>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</si>
  <si>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</si>
  <si>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</si>
  <si>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</si>
  <si>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                    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</si>
  <si>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</si>
  <si>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</si>
  <si>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</si>
  <si>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</si>
  <si>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</si>
  <si>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</si>
  <si>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</si>
  <si>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</si>
  <si>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</si>
  <si>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</si>
  <si>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</si>
  <si>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</si>
  <si>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</si>
  <si>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</si>
  <si>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</si>
  <si>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</si>
  <si>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</si>
  <si>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</si>
  <si>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</si>
  <si>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Þ²ðÄ²Î²Ü ¶àôÚøÆ Æð²òàôØÆò Øàôîøºð</t>
  </si>
  <si>
    <t xml:space="preserve">²ÜÞ²ðÄ ¶àôÚøÆ Æð²òàôØÆò Øàôîøºð </t>
  </si>
  <si>
    <t>²ÚÈ ÐÆØÜ²Î²Ü ØÆæàòÜºðÆ Æð²òàôØÆò Øàôîøºð</t>
  </si>
  <si>
    <t>8211</t>
  </si>
  <si>
    <t>1220</t>
  </si>
  <si>
    <t>1221</t>
  </si>
  <si>
    <t>8221</t>
  </si>
  <si>
    <t>8222</t>
  </si>
  <si>
    <t>8223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</si>
  <si>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</si>
  <si>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</si>
  <si>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</si>
  <si>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</si>
  <si>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</si>
  <si>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</si>
  <si>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</si>
  <si>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</si>
  <si>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</si>
  <si>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</si>
  <si>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</si>
  <si>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¶ñ³¹³ñ³ÝÝ»ñ </t>
  </si>
  <si>
    <t xml:space="preserve"> -ì³ñã³Ï³Ý ë³ñù³íáñáõÙÝ»ñ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</si>
  <si>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</si>
  <si>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</si>
  <si>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</si>
  <si>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</si>
  <si>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</si>
  <si>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</si>
  <si>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</si>
  <si>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</si>
  <si>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</si>
  <si>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</si>
  <si>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</si>
  <si>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</si>
  <si>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</si>
  <si>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</si>
  <si>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</si>
  <si>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</si>
  <si>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</si>
  <si>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</si>
  <si>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</si>
  <si>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</si>
  <si>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</si>
  <si>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</si>
  <si>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</si>
  <si>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</si>
  <si>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</si>
  <si>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</si>
  <si>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</si>
  <si>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</si>
  <si>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</si>
  <si>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</si>
  <si>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</si>
  <si>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</si>
  <si>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</si>
  <si>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</si>
  <si>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</si>
  <si>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</si>
  <si>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</si>
  <si>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</si>
  <si>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</si>
  <si>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</si>
  <si>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</si>
  <si>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</si>
  <si>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</si>
  <si>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</si>
  <si>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</si>
  <si>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</si>
  <si>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</si>
  <si>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</si>
  <si>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2.3. Ð³Ù³ÛÝùÇ µÛáõç»Ç ÙÇçáóÝ»ñÇ ï³ñ»ëÏ½µÇ ³½³ï  ÙÝ³óáñ¹Á`  (ïáÕ 8191+ïáÕ 8194-ïáÕ 8193)</t>
  </si>
  <si>
    <t xml:space="preserve"> - í³ñã³Ï³Ý Ù³ëÇ ÙÇçáóÝ»ñÇ ï³ñ»ëÏ½µÇ ³½³ï ÙÝ³óáñ¹Çó ýáÝ¹³ÛÇÝ  Ù³ë Ùáõïù³·ñÙ³Ý »ÝÃ³Ï³ ·áõÙ³ñÁ (ïáÕ 8193)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</si>
  <si>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</si>
  <si>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</si>
  <si>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</si>
  <si>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</si>
  <si>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</si>
  <si>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</si>
  <si>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</si>
  <si>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</si>
  <si>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</si>
  <si>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</si>
  <si>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</si>
  <si>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</si>
  <si>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</si>
  <si>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</si>
  <si>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</si>
  <si>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</si>
  <si>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</si>
  <si>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</si>
  <si>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</si>
  <si>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</si>
  <si>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</si>
  <si>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</si>
  <si>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</si>
  <si>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</si>
  <si>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</si>
  <si>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</si>
  <si>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-îñ³Ýëåáñï³ÛÇÝ ë³ñùíáñáõÙÝ»ñ</t>
  </si>
  <si>
    <t>1351/µ</t>
  </si>
  <si>
    <t>îÇÙ-Ç ïÝûñÇÝáõÃÛ³Ý ¨ û·ï³·áñÍÙ³Ý ï³Ï ·ïÝíáÕ ÑáÕ»ñÁ Ñ³ïÏ³óÝ»Éáõ,Ñ»ï í»ñóÝ»Éáõ ¨ í³ñÓ³Ï³ÉáõÃÛ³Ý ïñ³Ù³¹ñ»Éáõ ¹»åùáõÙ ³ÝÑñ³Å»ßï ã³÷³·ñ³Ï³Ý ¨ ³ÛÉ ÝÙ³Ý ³ßË³ï³ÝùÝ»ñÇ Ñ³Ù³ñª ïÇÙ-Ç Ù³ïáõó³Í Í³é³Ûáõ- ÃÛáõÝÝ»ñÇ ¹ÇÙ³ó ÷áËÑ³ïáõóÙ³Ý í×³ñ</t>
  </si>
  <si>
    <t>1351/·</t>
  </si>
  <si>
    <t>îÇÙ-Ç ÏáÕÙÇó ÙñóáõÛÃÝ»ñ ¨ ³×áõñ¹Ý»ñ Ï³½Ù³Ï»ñå»Éáõ  Ñ»ï Ï³åí³Í Í³Ëë»ñÇ ÷áËÑ³ïáõóÙ³Ý Ñ³Ù³ñª Ù³ëÝ³-ÏÇóÝ»ñÇó í×³ñ</t>
  </si>
  <si>
    <t>(¹ñ³ÙÝ»ñáí)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</si>
</sst>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0000"/>
    <numFmt numFmtId="187" formatCode="000"/>
    <numFmt numFmtId="188" formatCode="000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0.000"/>
    <numFmt numFmtId="195" formatCode="0.0_);\(0.0\)"/>
    <numFmt numFmtId="196" formatCode="0.00_);\(0.00\)"/>
    <numFmt numFmtId="197" formatCode="0.000_);\(0.000\)"/>
    <numFmt numFmtId="198" formatCode="0_);\(0\)"/>
    <numFmt numFmtId="199" formatCode="_(* #,##0.000_);_(* \(#,##0.000\);_(* &quot;-&quot;??_);_(@_)"/>
    <numFmt numFmtId="200" formatCode="_(* #,##0.0_);_(* \(#,##0.0\);_(* &quot;-&quot;??_);_(@_)"/>
    <numFmt numFmtId="201" formatCode="_(* #,##0.0_);_(* \(#,##0.0\);_(* &quot;-&quot;?_);_(@_)"/>
    <numFmt numFmtId="202" formatCode="_(* #,##0_);_(* \(#,##0\);_(* &quot;-&quot;??_);_(@_)"/>
    <numFmt numFmtId="203" formatCode="0.0_ ;\-0.0\ "/>
    <numFmt numFmtId="204" formatCode="0.00;[Red]0.00"/>
    <numFmt numFmtId="205" formatCode="0.0;[Red]0.0"/>
    <numFmt numFmtId="206" formatCode="#,##0.0&quot;р.&quot;"/>
    <numFmt numFmtId="207" formatCode="[$-FC19]d\ mmmm\ yyyy\ &quot;г.&quot;"/>
    <numFmt numFmtId="208" formatCode="#,##0.0"/>
    <numFmt numFmtId="209" formatCode="#,##0.0_ ;[Red]\-#,##0.0\ "/>
    <numFmt numFmtId="210" formatCode="0.0000"/>
    <numFmt numFmtId="211" formatCode="0.0000_);\(0.0000\)"/>
    <numFmt numFmtId="212" formatCode="0.00000"/>
    <numFmt numFmtId="213" formatCode="0.00_ ;\-0.00\ "/>
    <numFmt numFmtId="214" formatCode="_-* #,##0.0_р_._-;\-* #,##0.0_р_._-;_-* &quot;-&quot;?_р_._-;_-@_-"/>
  </numFmts>
  <fonts count="85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0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i/>
      <sz val="9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0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u val="single"/>
      <sz val="12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8"/>
      <name val="Arial LatArm"/>
      <family val="2"/>
    </font>
    <font>
      <b/>
      <sz val="9"/>
      <color indexed="8"/>
      <name val="Arial LatArm"/>
      <family val="2"/>
    </font>
    <font>
      <sz val="11"/>
      <name val="Arial LatArm"/>
      <family val="2"/>
    </font>
    <font>
      <sz val="12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b/>
      <sz val="10"/>
      <name val="Arial LatArm"/>
      <family val="2"/>
    </font>
    <font>
      <b/>
      <sz val="10"/>
      <color indexed="8"/>
      <name val="Arial LatArm"/>
      <family val="2"/>
    </font>
    <font>
      <b/>
      <i/>
      <sz val="9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9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6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186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187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187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187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186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87" fontId="9" fillId="0" borderId="0" xfId="0" applyNumberFormat="1" applyFont="1" applyFill="1" applyBorder="1" applyAlignment="1">
      <alignment horizontal="center" vertical="top"/>
    </xf>
    <xf numFmtId="187" fontId="4" fillId="0" borderId="0" xfId="0" applyNumberFormat="1" applyFont="1" applyFill="1" applyBorder="1" applyAlignment="1">
      <alignment horizontal="center" vertical="top"/>
    </xf>
    <xf numFmtId="186" fontId="4" fillId="0" borderId="0" xfId="0" applyNumberFormat="1" applyFont="1" applyFill="1" applyBorder="1" applyAlignment="1">
      <alignment horizontal="center" vertical="top"/>
    </xf>
    <xf numFmtId="0" fontId="26" fillId="0" borderId="0" xfId="0" applyFont="1" applyAlignment="1">
      <alignment/>
    </xf>
    <xf numFmtId="49" fontId="12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/>
    </xf>
    <xf numFmtId="49" fontId="13" fillId="33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0" fontId="29" fillId="0" borderId="0" xfId="0" applyFont="1" applyAlignment="1">
      <alignment/>
    </xf>
    <xf numFmtId="186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49" fontId="21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8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wrapText="1"/>
    </xf>
    <xf numFmtId="49" fontId="1" fillId="0" borderId="21" xfId="0" applyNumberFormat="1" applyFont="1" applyFill="1" applyBorder="1" applyAlignment="1">
      <alignment wrapText="1"/>
    </xf>
    <xf numFmtId="49" fontId="6" fillId="0" borderId="21" xfId="0" applyNumberFormat="1" applyFont="1" applyFill="1" applyBorder="1" applyAlignment="1">
      <alignment wrapText="1"/>
    </xf>
    <xf numFmtId="49" fontId="8" fillId="0" borderId="21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49" fontId="8" fillId="0" borderId="22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wrapText="1"/>
    </xf>
    <xf numFmtId="0" fontId="1" fillId="0" borderId="15" xfId="0" applyFont="1" applyBorder="1" applyAlignment="1">
      <alignment/>
    </xf>
    <xf numFmtId="0" fontId="1" fillId="0" borderId="21" xfId="0" applyFont="1" applyBorder="1" applyAlignment="1">
      <alignment/>
    </xf>
    <xf numFmtId="0" fontId="8" fillId="0" borderId="21" xfId="0" applyFont="1" applyBorder="1" applyAlignment="1">
      <alignment/>
    </xf>
    <xf numFmtId="0" fontId="1" fillId="0" borderId="22" xfId="0" applyFont="1" applyBorder="1" applyAlignment="1">
      <alignment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top"/>
    </xf>
    <xf numFmtId="0" fontId="12" fillId="0" borderId="21" xfId="0" applyNumberFormat="1" applyFont="1" applyFill="1" applyBorder="1" applyAlignment="1">
      <alignment horizontal="left" vertical="top" wrapText="1" readingOrder="1"/>
    </xf>
    <xf numFmtId="0" fontId="13" fillId="0" borderId="21" xfId="0" applyNumberFormat="1" applyFont="1" applyFill="1" applyBorder="1" applyAlignment="1">
      <alignment horizontal="left" vertical="top" wrapText="1" readingOrder="1"/>
    </xf>
    <xf numFmtId="0" fontId="12" fillId="0" borderId="21" xfId="0" applyNumberFormat="1" applyFont="1" applyFill="1" applyBorder="1" applyAlignment="1">
      <alignment vertical="center" wrapText="1" readingOrder="1"/>
    </xf>
    <xf numFmtId="0" fontId="13" fillId="0" borderId="21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25" xfId="0" applyNumberFormat="1" applyFont="1" applyFill="1" applyBorder="1" applyAlignment="1">
      <alignment horizontal="left" vertical="top" wrapText="1" readingOrder="1"/>
    </xf>
    <xf numFmtId="0" fontId="12" fillId="0" borderId="22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49" fontId="4" fillId="0" borderId="30" xfId="0" applyNumberFormat="1" applyFont="1" applyFill="1" applyBorder="1" applyAlignment="1">
      <alignment horizontal="center" vertical="top"/>
    </xf>
    <xf numFmtId="49" fontId="4" fillId="0" borderId="31" xfId="0" applyNumberFormat="1" applyFont="1" applyFill="1" applyBorder="1" applyAlignment="1">
      <alignment horizontal="center" vertical="top"/>
    </xf>
    <xf numFmtId="0" fontId="15" fillId="0" borderId="23" xfId="0" applyFont="1" applyFill="1" applyBorder="1" applyAlignment="1">
      <alignment vertical="top" wrapText="1"/>
    </xf>
    <xf numFmtId="0" fontId="6" fillId="0" borderId="32" xfId="0" applyNumberFormat="1" applyFont="1" applyFill="1" applyBorder="1" applyAlignment="1">
      <alignment horizontal="center" vertical="center" wrapText="1" readingOrder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187" fontId="6" fillId="0" borderId="10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13" fillId="0" borderId="35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 readingOrder="1"/>
    </xf>
    <xf numFmtId="187" fontId="16" fillId="0" borderId="3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40" xfId="0" applyFont="1" applyFill="1" applyBorder="1" applyAlignment="1">
      <alignment horizontal="centerContinuous" vertical="center" wrapText="1"/>
    </xf>
    <xf numFmtId="0" fontId="2" fillId="33" borderId="36" xfId="0" applyFont="1" applyFill="1" applyBorder="1" applyAlignment="1">
      <alignment horizontal="centerContinuous" vertical="center" wrapText="1"/>
    </xf>
    <xf numFmtId="0" fontId="2" fillId="33" borderId="41" xfId="0" applyFont="1" applyFill="1" applyBorder="1" applyAlignment="1">
      <alignment horizontal="center" vertical="center" wrapText="1"/>
    </xf>
    <xf numFmtId="49" fontId="2" fillId="33" borderId="41" xfId="0" applyNumberFormat="1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3" borderId="43" xfId="0" applyFont="1" applyFill="1" applyBorder="1" applyAlignment="1">
      <alignment horizontal="centerContinuous" vertical="center" wrapText="1"/>
    </xf>
    <xf numFmtId="0" fontId="2" fillId="33" borderId="44" xfId="0" applyFont="1" applyFill="1" applyBorder="1" applyAlignment="1">
      <alignment horizontal="centerContinuous" vertical="center" wrapText="1"/>
    </xf>
    <xf numFmtId="0" fontId="12" fillId="0" borderId="32" xfId="0" applyNumberFormat="1" applyFont="1" applyFill="1" applyBorder="1" applyAlignment="1">
      <alignment horizontal="left" vertical="top" wrapText="1" readingOrder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vertical="top" wrapText="1"/>
    </xf>
    <xf numFmtId="0" fontId="0" fillId="0" borderId="38" xfId="0" applyBorder="1" applyAlignment="1">
      <alignment/>
    </xf>
    <xf numFmtId="0" fontId="4" fillId="33" borderId="45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8" xfId="0" applyBorder="1" applyAlignment="1">
      <alignment/>
    </xf>
    <xf numFmtId="0" fontId="30" fillId="33" borderId="40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30" fillId="33" borderId="19" xfId="0" applyFont="1" applyFill="1" applyBorder="1" applyAlignment="1">
      <alignment horizontal="center" vertical="center"/>
    </xf>
    <xf numFmtId="0" fontId="30" fillId="33" borderId="41" xfId="0" applyFont="1" applyFill="1" applyBorder="1" applyAlignment="1">
      <alignment horizontal="center" vertical="center"/>
    </xf>
    <xf numFmtId="49" fontId="17" fillId="33" borderId="36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horizontal="center" vertical="center"/>
    </xf>
    <xf numFmtId="49" fontId="12" fillId="33" borderId="36" xfId="0" applyNumberFormat="1" applyFont="1" applyFill="1" applyBorder="1" applyAlignment="1">
      <alignment horizontal="center"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33" borderId="23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33" borderId="48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3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center" wrapText="1"/>
    </xf>
    <xf numFmtId="0" fontId="13" fillId="33" borderId="32" xfId="0" applyFont="1" applyFill="1" applyBorder="1" applyAlignment="1">
      <alignment horizontal="left" vertical="center" wrapText="1"/>
    </xf>
    <xf numFmtId="49" fontId="17" fillId="0" borderId="21" xfId="0" applyNumberFormat="1" applyFont="1" applyFill="1" applyBorder="1" applyAlignment="1">
      <alignment vertical="top" wrapText="1"/>
    </xf>
    <xf numFmtId="49" fontId="13" fillId="0" borderId="21" xfId="0" applyNumberFormat="1" applyFont="1" applyFill="1" applyBorder="1" applyAlignment="1">
      <alignment vertical="top" wrapText="1"/>
    </xf>
    <xf numFmtId="49" fontId="13" fillId="0" borderId="22" xfId="0" applyNumberFormat="1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49" fontId="13" fillId="0" borderId="32" xfId="0" applyNumberFormat="1" applyFont="1" applyFill="1" applyBorder="1" applyAlignment="1">
      <alignment vertical="top" wrapText="1"/>
    </xf>
    <xf numFmtId="49" fontId="17" fillId="0" borderId="22" xfId="0" applyNumberFormat="1" applyFont="1" applyFill="1" applyBorder="1" applyAlignment="1">
      <alignment vertical="top" wrapText="1"/>
    </xf>
    <xf numFmtId="0" fontId="17" fillId="0" borderId="21" xfId="0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center" wrapText="1"/>
    </xf>
    <xf numFmtId="49" fontId="21" fillId="0" borderId="22" xfId="0" applyNumberFormat="1" applyFont="1" applyFill="1" applyBorder="1" applyAlignment="1">
      <alignment vertical="top" wrapText="1"/>
    </xf>
    <xf numFmtId="49" fontId="23" fillId="0" borderId="32" xfId="0" applyNumberFormat="1" applyFont="1" applyFill="1" applyBorder="1" applyAlignment="1">
      <alignment vertical="top" wrapText="1"/>
    </xf>
    <xf numFmtId="49" fontId="23" fillId="0" borderId="21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49" fontId="21" fillId="0" borderId="44" xfId="0" applyNumberFormat="1" applyFont="1" applyFill="1" applyBorder="1" applyAlignment="1">
      <alignment vertical="center" wrapText="1"/>
    </xf>
    <xf numFmtId="49" fontId="23" fillId="0" borderId="32" xfId="0" applyNumberFormat="1" applyFont="1" applyFill="1" applyBorder="1" applyAlignment="1">
      <alignment vertical="center" wrapText="1"/>
    </xf>
    <xf numFmtId="49" fontId="24" fillId="0" borderId="21" xfId="0" applyNumberFormat="1" applyFont="1" applyFill="1" applyBorder="1" applyAlignment="1">
      <alignment vertical="top" wrapText="1"/>
    </xf>
    <xf numFmtId="49" fontId="23" fillId="0" borderId="21" xfId="0" applyNumberFormat="1" applyFont="1" applyFill="1" applyBorder="1" applyAlignment="1">
      <alignment vertical="center" wrapText="1"/>
    </xf>
    <xf numFmtId="0" fontId="17" fillId="0" borderId="21" xfId="0" applyFont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9" xfId="0" applyFont="1" applyBorder="1" applyAlignment="1">
      <alignment vertical="top" wrapText="1"/>
    </xf>
    <xf numFmtId="49" fontId="23" fillId="0" borderId="13" xfId="0" applyNumberFormat="1" applyFont="1" applyFill="1" applyBorder="1" applyAlignment="1">
      <alignment vertical="center" wrapText="1"/>
    </xf>
    <xf numFmtId="0" fontId="12" fillId="33" borderId="50" xfId="0" applyFont="1" applyFill="1" applyBorder="1" applyAlignment="1">
      <alignment horizontal="left" vertical="top" wrapText="1"/>
    </xf>
    <xf numFmtId="0" fontId="17" fillId="0" borderId="32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25" fillId="0" borderId="21" xfId="0" applyNumberFormat="1" applyFont="1" applyFill="1" applyBorder="1" applyAlignment="1">
      <alignment vertical="top" wrapText="1"/>
    </xf>
    <xf numFmtId="49" fontId="25" fillId="0" borderId="32" xfId="0" applyNumberFormat="1" applyFont="1" applyFill="1" applyBorder="1" applyAlignment="1">
      <alignment vertical="top" wrapText="1"/>
    </xf>
    <xf numFmtId="49" fontId="21" fillId="0" borderId="32" xfId="0" applyNumberFormat="1" applyFont="1" applyFill="1" applyBorder="1" applyAlignment="1">
      <alignment vertical="top" wrapText="1"/>
    </xf>
    <xf numFmtId="0" fontId="21" fillId="0" borderId="22" xfId="0" applyFont="1" applyBorder="1" applyAlignment="1">
      <alignment horizontal="left" vertical="top" wrapText="1"/>
    </xf>
    <xf numFmtId="0" fontId="4" fillId="0" borderId="44" xfId="0" applyFont="1" applyBorder="1" applyAlignment="1">
      <alignment/>
    </xf>
    <xf numFmtId="0" fontId="2" fillId="0" borderId="48" xfId="0" applyFont="1" applyBorder="1" applyAlignment="1">
      <alignment horizontal="center" wrapText="1"/>
    </xf>
    <xf numFmtId="0" fontId="4" fillId="0" borderId="51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17" fillId="0" borderId="50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2" fillId="0" borderId="21" xfId="0" applyFont="1" applyBorder="1" applyAlignment="1">
      <alignment horizontal="center"/>
    </xf>
    <xf numFmtId="0" fontId="13" fillId="0" borderId="21" xfId="0" applyFont="1" applyBorder="1" applyAlignment="1">
      <alignment wrapText="1"/>
    </xf>
    <xf numFmtId="0" fontId="12" fillId="0" borderId="32" xfId="0" applyFont="1" applyBorder="1" applyAlignment="1">
      <alignment horizontal="left" wrapText="1"/>
    </xf>
    <xf numFmtId="0" fontId="17" fillId="0" borderId="21" xfId="0" applyFont="1" applyBorder="1" applyAlignment="1">
      <alignment wrapText="1"/>
    </xf>
    <xf numFmtId="0" fontId="22" fillId="0" borderId="21" xfId="0" applyFont="1" applyBorder="1" applyAlignment="1">
      <alignment/>
    </xf>
    <xf numFmtId="0" fontId="22" fillId="0" borderId="21" xfId="0" applyFont="1" applyBorder="1" applyAlignment="1">
      <alignment wrapText="1"/>
    </xf>
    <xf numFmtId="0" fontId="2" fillId="0" borderId="52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47" xfId="0" applyFont="1" applyBorder="1" applyAlignment="1">
      <alignment/>
    </xf>
    <xf numFmtId="0" fontId="12" fillId="0" borderId="21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22" fillId="0" borderId="25" xfId="0" applyFont="1" applyBorder="1" applyAlignment="1">
      <alignment wrapText="1"/>
    </xf>
    <xf numFmtId="0" fontId="13" fillId="0" borderId="50" xfId="0" applyFont="1" applyBorder="1" applyAlignment="1">
      <alignment wrapText="1"/>
    </xf>
    <xf numFmtId="49" fontId="21" fillId="0" borderId="52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12" fillId="0" borderId="32" xfId="0" applyFont="1" applyBorder="1" applyAlignment="1">
      <alignment wrapText="1"/>
    </xf>
    <xf numFmtId="0" fontId="4" fillId="0" borderId="40" xfId="0" applyFont="1" applyBorder="1" applyAlignment="1">
      <alignment/>
    </xf>
    <xf numFmtId="0" fontId="4" fillId="0" borderId="53" xfId="0" applyFont="1" applyBorder="1" applyAlignment="1">
      <alignment/>
    </xf>
    <xf numFmtId="0" fontId="12" fillId="0" borderId="49" xfId="0" applyFont="1" applyBorder="1" applyAlignment="1">
      <alignment horizontal="left"/>
    </xf>
    <xf numFmtId="0" fontId="13" fillId="0" borderId="13" xfId="0" applyFont="1" applyBorder="1" applyAlignment="1">
      <alignment wrapText="1"/>
    </xf>
    <xf numFmtId="0" fontId="7" fillId="0" borderId="40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7" fillId="0" borderId="13" xfId="0" applyFont="1" applyBorder="1" applyAlignment="1">
      <alignment vertical="center" wrapText="1"/>
    </xf>
    <xf numFmtId="0" fontId="12" fillId="0" borderId="49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49" fontId="27" fillId="0" borderId="52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36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23" xfId="0" applyNumberFormat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/>
    </xf>
    <xf numFmtId="0" fontId="22" fillId="0" borderId="22" xfId="0" applyFont="1" applyBorder="1" applyAlignment="1">
      <alignment wrapText="1"/>
    </xf>
    <xf numFmtId="0" fontId="17" fillId="0" borderId="21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49" fontId="24" fillId="0" borderId="44" xfId="0" applyNumberFormat="1" applyFont="1" applyFill="1" applyBorder="1" applyAlignment="1">
      <alignment vertical="top" wrapText="1"/>
    </xf>
    <xf numFmtId="0" fontId="22" fillId="0" borderId="50" xfId="0" applyFont="1" applyBorder="1" applyAlignment="1">
      <alignment wrapText="1"/>
    </xf>
    <xf numFmtId="0" fontId="17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7" fillId="0" borderId="32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3" fillId="0" borderId="21" xfId="0" applyFont="1" applyBorder="1" applyAlignment="1">
      <alignment vertical="center" wrapText="1"/>
    </xf>
    <xf numFmtId="0" fontId="1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16" xfId="0" applyNumberFormat="1" applyFont="1" applyFill="1" applyBorder="1" applyAlignment="1" quotePrefix="1">
      <alignment horizontal="center" vertical="center"/>
    </xf>
    <xf numFmtId="0" fontId="1" fillId="0" borderId="16" xfId="0" applyNumberFormat="1" applyFont="1" applyFill="1" applyBorder="1" applyAlignment="1">
      <alignment horizontal="left" vertical="center" wrapText="1" indent="1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 indent="2"/>
    </xf>
    <xf numFmtId="0" fontId="1" fillId="0" borderId="16" xfId="0" applyFont="1" applyFill="1" applyBorder="1" applyAlignment="1">
      <alignment horizontal="left" vertical="center" wrapText="1" indent="3"/>
    </xf>
    <xf numFmtId="49" fontId="1" fillId="0" borderId="16" xfId="0" applyNumberFormat="1" applyFont="1" applyFill="1" applyBorder="1" applyAlignment="1">
      <alignment horizontal="centerContinuous" vertical="center"/>
    </xf>
    <xf numFmtId="1" fontId="1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49" fontId="34" fillId="0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8" xfId="0" applyNumberFormat="1" applyFont="1" applyFill="1" applyBorder="1" applyAlignment="1">
      <alignment horizontal="center" vertical="center"/>
    </xf>
    <xf numFmtId="0" fontId="30" fillId="33" borderId="32" xfId="0" applyFont="1" applyFill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left" vertical="top" wrapText="1"/>
    </xf>
    <xf numFmtId="0" fontId="13" fillId="33" borderId="52" xfId="0" applyFont="1" applyFill="1" applyBorder="1" applyAlignment="1">
      <alignment horizontal="left" vertical="top" wrapText="1"/>
    </xf>
    <xf numFmtId="49" fontId="17" fillId="33" borderId="52" xfId="0" applyNumberFormat="1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12" fillId="33" borderId="39" xfId="0" applyFont="1" applyFill="1" applyBorder="1" applyAlignment="1">
      <alignment horizontal="left" vertical="top" wrapText="1"/>
    </xf>
    <xf numFmtId="0" fontId="4" fillId="33" borderId="3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top" wrapText="1"/>
    </xf>
    <xf numFmtId="49" fontId="35" fillId="0" borderId="10" xfId="0" applyNumberFormat="1" applyFont="1" applyFill="1" applyBorder="1" applyAlignment="1">
      <alignment vertical="top" wrapText="1"/>
    </xf>
    <xf numFmtId="49" fontId="23" fillId="0" borderId="36" xfId="0" applyNumberFormat="1" applyFont="1" applyFill="1" applyBorder="1" applyAlignment="1">
      <alignment vertical="top" wrapText="1"/>
    </xf>
    <xf numFmtId="0" fontId="12" fillId="33" borderId="36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vertical="top" wrapText="1"/>
    </xf>
    <xf numFmtId="49" fontId="21" fillId="0" borderId="23" xfId="0" applyNumberFormat="1" applyFont="1" applyFill="1" applyBorder="1" applyAlignment="1">
      <alignment vertical="top" wrapText="1"/>
    </xf>
    <xf numFmtId="49" fontId="17" fillId="33" borderId="50" xfId="0" applyNumberFormat="1" applyFont="1" applyFill="1" applyBorder="1" applyAlignment="1">
      <alignment horizontal="center"/>
    </xf>
    <xf numFmtId="49" fontId="17" fillId="33" borderId="21" xfId="0" applyNumberFormat="1" applyFont="1" applyFill="1" applyBorder="1" applyAlignment="1">
      <alignment horizontal="center"/>
    </xf>
    <xf numFmtId="49" fontId="17" fillId="33" borderId="32" xfId="0" applyNumberFormat="1" applyFont="1" applyFill="1" applyBorder="1" applyAlignment="1">
      <alignment horizontal="center"/>
    </xf>
    <xf numFmtId="49" fontId="12" fillId="33" borderId="32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12" fillId="33" borderId="21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0" fontId="30" fillId="33" borderId="21" xfId="0" applyFont="1" applyFill="1" applyBorder="1" applyAlignment="1">
      <alignment horizontal="center" vertical="center"/>
    </xf>
    <xf numFmtId="0" fontId="30" fillId="33" borderId="51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21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 vertical="top" wrapText="1"/>
    </xf>
    <xf numFmtId="0" fontId="20" fillId="0" borderId="46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42" xfId="0" applyFont="1" applyBorder="1" applyAlignment="1">
      <alignment/>
    </xf>
    <xf numFmtId="0" fontId="33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 indent="1"/>
    </xf>
    <xf numFmtId="193" fontId="14" fillId="0" borderId="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 quotePrefix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7" fillId="33" borderId="43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Border="1" applyAlignment="1">
      <alignment vertical="center"/>
    </xf>
    <xf numFmtId="0" fontId="1" fillId="33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0" fontId="1" fillId="33" borderId="0" xfId="0" applyFont="1" applyFill="1" applyAlignment="1">
      <alignment vertical="center"/>
    </xf>
    <xf numFmtId="0" fontId="14" fillId="0" borderId="0" xfId="0" applyFont="1" applyFill="1" applyBorder="1" applyAlignment="1">
      <alignment vertical="top" wrapText="1"/>
    </xf>
    <xf numFmtId="0" fontId="1" fillId="0" borderId="18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195" fontId="1" fillId="0" borderId="18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 readingOrder="1"/>
    </xf>
    <xf numFmtId="187" fontId="8" fillId="0" borderId="3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56" xfId="0" applyNumberFormat="1" applyFont="1" applyFill="1" applyBorder="1" applyAlignment="1">
      <alignment horizontal="center" vertical="center"/>
    </xf>
    <xf numFmtId="0" fontId="2" fillId="0" borderId="57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 wrapText="1" readingOrder="1"/>
    </xf>
    <xf numFmtId="187" fontId="2" fillId="0" borderId="10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/>
    </xf>
    <xf numFmtId="0" fontId="1" fillId="0" borderId="21" xfId="0" applyNumberFormat="1" applyFont="1" applyFill="1" applyBorder="1" applyAlignment="1">
      <alignment horizontal="left" vertical="top" wrapText="1" readingOrder="1"/>
    </xf>
    <xf numFmtId="187" fontId="2" fillId="0" borderId="10" xfId="0" applyNumberFormat="1" applyFont="1" applyFill="1" applyBorder="1" applyAlignment="1">
      <alignment vertical="top" wrapText="1"/>
    </xf>
    <xf numFmtId="0" fontId="1" fillId="0" borderId="27" xfId="0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left" vertical="top" wrapText="1" readingOrder="1"/>
    </xf>
    <xf numFmtId="0" fontId="8" fillId="0" borderId="11" xfId="0" applyNumberFormat="1" applyFont="1" applyFill="1" applyBorder="1" applyAlignment="1">
      <alignment horizontal="left" vertical="top" wrapText="1" readingOrder="1"/>
    </xf>
    <xf numFmtId="0" fontId="8" fillId="0" borderId="0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vertical="top" wrapText="1"/>
    </xf>
    <xf numFmtId="49" fontId="2" fillId="0" borderId="22" xfId="0" applyNumberFormat="1" applyFont="1" applyFill="1" applyBorder="1" applyAlignment="1">
      <alignment vertical="top" wrapText="1"/>
    </xf>
    <xf numFmtId="187" fontId="1" fillId="0" borderId="11" xfId="0" applyNumberFormat="1" applyFont="1" applyFill="1" applyBorder="1" applyAlignment="1">
      <alignment vertical="top" wrapText="1"/>
    </xf>
    <xf numFmtId="49" fontId="8" fillId="0" borderId="21" xfId="0" applyNumberFormat="1" applyFont="1" applyFill="1" applyBorder="1" applyAlignment="1">
      <alignment vertical="top" wrapText="1"/>
    </xf>
    <xf numFmtId="49" fontId="35" fillId="0" borderId="21" xfId="0" applyNumberFormat="1" applyFont="1" applyFill="1" applyBorder="1" applyAlignment="1">
      <alignment vertical="top" wrapText="1"/>
    </xf>
    <xf numFmtId="49" fontId="35" fillId="0" borderId="22" xfId="0" applyNumberFormat="1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vertical="top" wrapText="1"/>
    </xf>
    <xf numFmtId="0" fontId="8" fillId="0" borderId="11" xfId="0" applyNumberFormat="1" applyFont="1" applyFill="1" applyBorder="1" applyAlignment="1">
      <alignment horizontal="justify" vertical="top" wrapText="1" readingOrder="1"/>
    </xf>
    <xf numFmtId="0" fontId="1" fillId="0" borderId="21" xfId="0" applyNumberFormat="1" applyFont="1" applyFill="1" applyBorder="1" applyAlignment="1">
      <alignment vertical="center" wrapText="1" readingOrder="1"/>
    </xf>
    <xf numFmtId="187" fontId="8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32" xfId="0" applyNumberFormat="1" applyFont="1" applyFill="1" applyBorder="1" applyAlignment="1">
      <alignment horizontal="left" vertical="top" wrapText="1" readingOrder="1"/>
    </xf>
    <xf numFmtId="0" fontId="1" fillId="0" borderId="2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 wrapText="1" readingOrder="1"/>
    </xf>
    <xf numFmtId="49" fontId="1" fillId="0" borderId="15" xfId="0" applyNumberFormat="1" applyFont="1" applyFill="1" applyBorder="1" applyAlignment="1">
      <alignment horizontal="center" vertical="center"/>
    </xf>
    <xf numFmtId="186" fontId="1" fillId="0" borderId="11" xfId="0" applyNumberFormat="1" applyFont="1" applyFill="1" applyBorder="1" applyAlignment="1">
      <alignment vertical="top" wrapText="1"/>
    </xf>
    <xf numFmtId="49" fontId="35" fillId="0" borderId="11" xfId="0" applyNumberFormat="1" applyFont="1" applyFill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horizontal="left" vertical="top" wrapText="1" readingOrder="1"/>
    </xf>
    <xf numFmtId="49" fontId="35" fillId="0" borderId="25" xfId="0" applyNumberFormat="1" applyFont="1" applyFill="1" applyBorder="1" applyAlignment="1">
      <alignment vertical="top" wrapText="1"/>
    </xf>
    <xf numFmtId="0" fontId="8" fillId="0" borderId="21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49" fontId="35" fillId="0" borderId="16" xfId="0" applyNumberFormat="1" applyFont="1" applyFill="1" applyBorder="1" applyAlignment="1">
      <alignment vertical="top" wrapText="1"/>
    </xf>
    <xf numFmtId="0" fontId="1" fillId="0" borderId="28" xfId="0" applyFont="1" applyFill="1" applyBorder="1" applyAlignment="1">
      <alignment vertical="center"/>
    </xf>
    <xf numFmtId="0" fontId="1" fillId="0" borderId="58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left" vertical="top" wrapText="1" readingOrder="1"/>
    </xf>
    <xf numFmtId="0" fontId="1" fillId="0" borderId="12" xfId="0" applyFont="1" applyFill="1" applyBorder="1" applyAlignment="1">
      <alignment vertical="top" wrapText="1"/>
    </xf>
    <xf numFmtId="0" fontId="1" fillId="0" borderId="28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0" fontId="1" fillId="0" borderId="29" xfId="0" applyFont="1" applyFill="1" applyBorder="1" applyAlignment="1">
      <alignment vertical="center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vertical="top" wrapText="1"/>
    </xf>
    <xf numFmtId="187" fontId="8" fillId="0" borderId="0" xfId="0" applyNumberFormat="1" applyFont="1" applyFill="1" applyBorder="1" applyAlignment="1">
      <alignment horizontal="center" vertical="top"/>
    </xf>
    <xf numFmtId="187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186" fontId="1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195" fontId="1" fillId="0" borderId="2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93" fontId="0" fillId="0" borderId="0" xfId="0" applyNumberFormat="1" applyAlignment="1">
      <alignment/>
    </xf>
    <xf numFmtId="195" fontId="2" fillId="0" borderId="37" xfId="0" applyNumberFormat="1" applyFont="1" applyBorder="1" applyAlignment="1">
      <alignment horizontal="center" vertical="center"/>
    </xf>
    <xf numFmtId="0" fontId="1" fillId="33" borderId="27" xfId="0" applyFont="1" applyFill="1" applyBorder="1" applyAlignment="1">
      <alignment vertical="center"/>
    </xf>
    <xf numFmtId="49" fontId="1" fillId="33" borderId="14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/>
    </xf>
    <xf numFmtId="0" fontId="1" fillId="33" borderId="24" xfId="0" applyNumberFormat="1" applyFont="1" applyFill="1" applyBorder="1" applyAlignment="1">
      <alignment horizontal="center" vertical="center"/>
    </xf>
    <xf numFmtId="49" fontId="8" fillId="33" borderId="21" xfId="0" applyNumberFormat="1" applyFont="1" applyFill="1" applyBorder="1" applyAlignment="1">
      <alignment wrapText="1"/>
    </xf>
    <xf numFmtId="187" fontId="1" fillId="33" borderId="11" xfId="0" applyNumberFormat="1" applyFont="1" applyFill="1" applyBorder="1" applyAlignment="1">
      <alignment vertical="top" wrapText="1"/>
    </xf>
    <xf numFmtId="0" fontId="1" fillId="33" borderId="0" xfId="0" applyFont="1" applyFill="1" applyBorder="1" applyAlignment="1">
      <alignment/>
    </xf>
    <xf numFmtId="49" fontId="1" fillId="33" borderId="15" xfId="0" applyNumberFormat="1" applyFont="1" applyFill="1" applyBorder="1" applyAlignment="1">
      <alignment horizontal="center" vertical="center"/>
    </xf>
    <xf numFmtId="0" fontId="1" fillId="33" borderId="21" xfId="0" applyNumberFormat="1" applyFont="1" applyFill="1" applyBorder="1" applyAlignment="1">
      <alignment horizontal="left" vertical="top" wrapText="1" readingOrder="1"/>
    </xf>
    <xf numFmtId="0" fontId="1" fillId="33" borderId="11" xfId="0" applyFont="1" applyFill="1" applyBorder="1" applyAlignment="1">
      <alignment vertical="top" wrapText="1"/>
    </xf>
    <xf numFmtId="49" fontId="1" fillId="33" borderId="16" xfId="0" applyNumberFormat="1" applyFont="1" applyFill="1" applyBorder="1" applyAlignment="1">
      <alignment horizontal="center" vertical="center"/>
    </xf>
    <xf numFmtId="49" fontId="35" fillId="33" borderId="16" xfId="0" applyNumberFormat="1" applyFont="1" applyFill="1" applyBorder="1" applyAlignment="1">
      <alignment vertical="top" wrapText="1"/>
    </xf>
    <xf numFmtId="0" fontId="1" fillId="33" borderId="16" xfId="0" applyNumberFormat="1" applyFont="1" applyFill="1" applyBorder="1" applyAlignment="1">
      <alignment horizontal="left" vertical="top" wrapText="1" readingOrder="1"/>
    </xf>
    <xf numFmtId="49" fontId="2" fillId="33" borderId="16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left" vertical="top" wrapText="1" readingOrder="1"/>
    </xf>
    <xf numFmtId="0" fontId="8" fillId="33" borderId="0" xfId="0" applyFont="1" applyFill="1" applyBorder="1" applyAlignment="1">
      <alignment/>
    </xf>
    <xf numFmtId="193" fontId="8" fillId="0" borderId="0" xfId="0" applyNumberFormat="1" applyFont="1" applyFill="1" applyBorder="1" applyAlignment="1">
      <alignment/>
    </xf>
    <xf numFmtId="196" fontId="8" fillId="0" borderId="0" xfId="0" applyNumberFormat="1" applyFont="1" applyFill="1" applyBorder="1" applyAlignment="1">
      <alignment/>
    </xf>
    <xf numFmtId="195" fontId="1" fillId="0" borderId="21" xfId="0" applyNumberFormat="1" applyFont="1" applyBorder="1" applyAlignment="1">
      <alignment/>
    </xf>
    <xf numFmtId="193" fontId="1" fillId="0" borderId="0" xfId="0" applyNumberFormat="1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/>
    </xf>
    <xf numFmtId="195" fontId="8" fillId="0" borderId="0" xfId="0" applyNumberFormat="1" applyFont="1" applyFill="1" applyBorder="1" applyAlignment="1">
      <alignment/>
    </xf>
    <xf numFmtId="195" fontId="1" fillId="0" borderId="0" xfId="0" applyNumberFormat="1" applyFont="1" applyFill="1" applyBorder="1" applyAlignment="1">
      <alignment/>
    </xf>
    <xf numFmtId="193" fontId="1" fillId="0" borderId="0" xfId="0" applyNumberFormat="1" applyFont="1" applyFill="1" applyBorder="1" applyAlignment="1">
      <alignment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center" vertical="center"/>
    </xf>
    <xf numFmtId="0" fontId="13" fillId="0" borderId="32" xfId="0" applyNumberFormat="1" applyFont="1" applyFill="1" applyBorder="1" applyAlignment="1">
      <alignment horizontal="left" vertical="top" wrapText="1" readingOrder="1"/>
    </xf>
    <xf numFmtId="0" fontId="16" fillId="0" borderId="10" xfId="0" applyNumberFormat="1" applyFont="1" applyFill="1" applyBorder="1" applyAlignment="1">
      <alignment horizontal="left" vertical="top" wrapText="1" readingOrder="1"/>
    </xf>
    <xf numFmtId="0" fontId="4" fillId="0" borderId="33" xfId="0" applyFont="1" applyFill="1" applyBorder="1" applyAlignment="1">
      <alignment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left" vertical="top" wrapText="1" readingOrder="1"/>
    </xf>
    <xf numFmtId="187" fontId="6" fillId="0" borderId="36" xfId="0" applyNumberFormat="1" applyFont="1" applyFill="1" applyBorder="1" applyAlignment="1">
      <alignment vertical="top" wrapText="1"/>
    </xf>
    <xf numFmtId="49" fontId="4" fillId="0" borderId="61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 wrapText="1" readingOrder="1"/>
    </xf>
    <xf numFmtId="0" fontId="6" fillId="0" borderId="36" xfId="0" applyFont="1" applyFill="1" applyBorder="1" applyAlignment="1">
      <alignment horizontal="center" vertical="center" wrapText="1"/>
    </xf>
    <xf numFmtId="49" fontId="1" fillId="0" borderId="62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>
      <alignment horizontal="center" vertical="center"/>
    </xf>
    <xf numFmtId="187" fontId="1" fillId="0" borderId="12" xfId="0" applyNumberFormat="1" applyFont="1" applyFill="1" applyBorder="1" applyAlignment="1">
      <alignment vertical="top" wrapText="1"/>
    </xf>
    <xf numFmtId="0" fontId="1" fillId="0" borderId="56" xfId="0" applyNumberFormat="1" applyFont="1" applyFill="1" applyBorder="1" applyAlignment="1">
      <alignment horizontal="center" vertical="center"/>
    </xf>
    <xf numFmtId="0" fontId="1" fillId="0" borderId="57" xfId="0" applyNumberFormat="1" applyFont="1" applyFill="1" applyBorder="1" applyAlignment="1">
      <alignment horizontal="center" vertical="center"/>
    </xf>
    <xf numFmtId="187" fontId="1" fillId="0" borderId="10" xfId="0" applyNumberFormat="1" applyFont="1" applyFill="1" applyBorder="1" applyAlignment="1">
      <alignment vertical="top" wrapText="1"/>
    </xf>
    <xf numFmtId="0" fontId="1" fillId="0" borderId="63" xfId="0" applyFont="1" applyFill="1" applyBorder="1" applyAlignment="1">
      <alignment vertical="center"/>
    </xf>
    <xf numFmtId="49" fontId="1" fillId="0" borderId="64" xfId="0" applyNumberFormat="1" applyFont="1" applyFill="1" applyBorder="1" applyAlignment="1">
      <alignment horizontal="center" vertical="center"/>
    </xf>
    <xf numFmtId="0" fontId="1" fillId="0" borderId="65" xfId="0" applyNumberFormat="1" applyFont="1" applyFill="1" applyBorder="1" applyAlignment="1">
      <alignment horizontal="center" vertical="center"/>
    </xf>
    <xf numFmtId="0" fontId="1" fillId="0" borderId="66" xfId="0" applyNumberFormat="1" applyFont="1" applyFill="1" applyBorder="1" applyAlignment="1">
      <alignment horizontal="center" vertical="center"/>
    </xf>
    <xf numFmtId="187" fontId="1" fillId="0" borderId="48" xfId="0" applyNumberFormat="1" applyFont="1" applyFill="1" applyBorder="1" applyAlignment="1">
      <alignment vertical="top" wrapTex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195" fontId="2" fillId="0" borderId="15" xfId="0" applyNumberFormat="1" applyFont="1" applyBorder="1" applyAlignment="1">
      <alignment/>
    </xf>
    <xf numFmtId="195" fontId="1" fillId="0" borderId="21" xfId="0" applyNumberFormat="1" applyFont="1" applyBorder="1" applyAlignment="1">
      <alignment/>
    </xf>
    <xf numFmtId="195" fontId="1" fillId="0" borderId="18" xfId="0" applyNumberFormat="1" applyFont="1" applyBorder="1" applyAlignment="1">
      <alignment/>
    </xf>
    <xf numFmtId="195" fontId="2" fillId="0" borderId="15" xfId="0" applyNumberFormat="1" applyFont="1" applyBorder="1" applyAlignment="1">
      <alignment/>
    </xf>
    <xf numFmtId="195" fontId="1" fillId="0" borderId="18" xfId="0" applyNumberFormat="1" applyFont="1" applyBorder="1" applyAlignment="1">
      <alignment/>
    </xf>
    <xf numFmtId="49" fontId="35" fillId="0" borderId="67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0" fontId="11" fillId="0" borderId="33" xfId="0" applyFont="1" applyFill="1" applyBorder="1" applyAlignment="1">
      <alignment horizontal="center" vertical="center" wrapText="1"/>
    </xf>
    <xf numFmtId="195" fontId="1" fillId="0" borderId="0" xfId="0" applyNumberFormat="1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49" fontId="40" fillId="0" borderId="16" xfId="0" applyNumberFormat="1" applyFont="1" applyFill="1" applyBorder="1" applyAlignment="1" quotePrefix="1">
      <alignment horizontal="center" vertical="center"/>
    </xf>
    <xf numFmtId="0" fontId="40" fillId="0" borderId="16" xfId="0" applyNumberFormat="1" applyFont="1" applyFill="1" applyBorder="1" applyAlignment="1">
      <alignment horizontal="left" vertical="center" wrapText="1" indent="1"/>
    </xf>
    <xf numFmtId="0" fontId="40" fillId="0" borderId="16" xfId="0" applyFont="1" applyFill="1" applyBorder="1" applyAlignment="1">
      <alignment horizontal="center" vertical="center"/>
    </xf>
    <xf numFmtId="0" fontId="12" fillId="0" borderId="16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Continuous" vertical="center" wrapText="1"/>
    </xf>
    <xf numFmtId="0" fontId="2" fillId="0" borderId="0" xfId="0" applyFont="1" applyFill="1" applyAlignment="1">
      <alignment horizontal="center" vertical="center"/>
    </xf>
    <xf numFmtId="0" fontId="33" fillId="0" borderId="16" xfId="0" applyFont="1" applyFill="1" applyBorder="1" applyAlignment="1" quotePrefix="1">
      <alignment horizontal="center" vertical="center"/>
    </xf>
    <xf numFmtId="49" fontId="3" fillId="0" borderId="16" xfId="0" applyNumberFormat="1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1" fillId="0" borderId="16" xfId="0" applyNumberFormat="1" applyFont="1" applyFill="1" applyBorder="1" applyAlignment="1">
      <alignment horizontal="left" vertical="center" wrapText="1" indent="2"/>
    </xf>
    <xf numFmtId="49" fontId="2" fillId="0" borderId="16" xfId="0" applyNumberFormat="1" applyFont="1" applyFill="1" applyBorder="1" applyAlignment="1" quotePrefix="1">
      <alignment horizontal="center" vertical="center"/>
    </xf>
    <xf numFmtId="1" fontId="2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12" fillId="0" borderId="54" xfId="0" applyNumberFormat="1" applyFont="1" applyFill="1" applyBorder="1" applyAlignment="1">
      <alignment horizontal="left" vertical="top" wrapText="1" readingOrder="1"/>
    </xf>
    <xf numFmtId="195" fontId="0" fillId="0" borderId="0" xfId="0" applyNumberFormat="1" applyAlignment="1">
      <alignment horizontal="center" vertical="center"/>
    </xf>
    <xf numFmtId="195" fontId="0" fillId="0" borderId="0" xfId="0" applyNumberFormat="1" applyAlignment="1">
      <alignment/>
    </xf>
    <xf numFmtId="0" fontId="12" fillId="0" borderId="16" xfId="0" applyNumberFormat="1" applyFont="1" applyFill="1" applyBorder="1" applyAlignment="1">
      <alignment horizontal="left" vertical="top" wrapText="1" readingOrder="1"/>
    </xf>
    <xf numFmtId="0" fontId="17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2" fillId="0" borderId="27" xfId="0" applyFont="1" applyFill="1" applyBorder="1" applyAlignment="1">
      <alignment vertical="center"/>
    </xf>
    <xf numFmtId="49" fontId="42" fillId="0" borderId="14" xfId="0" applyNumberFormat="1" applyFont="1" applyFill="1" applyBorder="1" applyAlignment="1">
      <alignment horizontal="center" vertical="center"/>
    </xf>
    <xf numFmtId="0" fontId="42" fillId="0" borderId="16" xfId="0" applyNumberFormat="1" applyFont="1" applyFill="1" applyBorder="1" applyAlignment="1">
      <alignment horizontal="center" vertical="center"/>
    </xf>
    <xf numFmtId="0" fontId="42" fillId="0" borderId="24" xfId="0" applyNumberFormat="1" applyFont="1" applyFill="1" applyBorder="1" applyAlignment="1">
      <alignment horizontal="center" vertical="center"/>
    </xf>
    <xf numFmtId="49" fontId="43" fillId="0" borderId="25" xfId="0" applyNumberFormat="1" applyFont="1" applyFill="1" applyBorder="1" applyAlignment="1">
      <alignment vertical="top" wrapText="1"/>
    </xf>
    <xf numFmtId="187" fontId="44" fillId="0" borderId="11" xfId="0" applyNumberFormat="1" applyFont="1" applyFill="1" applyBorder="1" applyAlignment="1">
      <alignment vertical="top" wrapText="1"/>
    </xf>
    <xf numFmtId="0" fontId="45" fillId="0" borderId="0" xfId="0" applyFont="1" applyFill="1" applyBorder="1" applyAlignment="1">
      <alignment/>
    </xf>
    <xf numFmtId="0" fontId="22" fillId="0" borderId="54" xfId="0" applyFont="1" applyBorder="1" applyAlignment="1">
      <alignment wrapText="1"/>
    </xf>
    <xf numFmtId="0" fontId="4" fillId="0" borderId="16" xfId="0" applyFont="1" applyBorder="1" applyAlignment="1">
      <alignment horizontal="center" vertical="center"/>
    </xf>
    <xf numFmtId="49" fontId="42" fillId="0" borderId="16" xfId="0" applyNumberFormat="1" applyFont="1" applyFill="1" applyBorder="1" applyAlignment="1">
      <alignment horizontal="center" vertical="center"/>
    </xf>
    <xf numFmtId="49" fontId="43" fillId="0" borderId="21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49" fontId="7" fillId="0" borderId="61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center" vertical="center"/>
    </xf>
    <xf numFmtId="0" fontId="17" fillId="0" borderId="25" xfId="0" applyNumberFormat="1" applyFont="1" applyFill="1" applyBorder="1" applyAlignment="1">
      <alignment horizontal="center" vertical="center" wrapText="1" readingOrder="1"/>
    </xf>
    <xf numFmtId="0" fontId="6" fillId="0" borderId="12" xfId="0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>
      <alignment horizontal="left" vertical="top" wrapText="1" readingOrder="1"/>
    </xf>
    <xf numFmtId="187" fontId="6" fillId="0" borderId="34" xfId="0" applyNumberFormat="1" applyFont="1" applyFill="1" applyBorder="1" applyAlignment="1">
      <alignment vertical="top" wrapText="1"/>
    </xf>
    <xf numFmtId="49" fontId="46" fillId="0" borderId="16" xfId="0" applyNumberFormat="1" applyFont="1" applyFill="1" applyBorder="1" applyAlignment="1">
      <alignment horizontal="center" vertical="center"/>
    </xf>
    <xf numFmtId="0" fontId="47" fillId="0" borderId="16" xfId="0" applyFont="1" applyBorder="1" applyAlignment="1">
      <alignment wrapText="1"/>
    </xf>
    <xf numFmtId="0" fontId="48" fillId="0" borderId="16" xfId="0" applyFont="1" applyFill="1" applyBorder="1" applyAlignment="1">
      <alignment vertical="center" wrapText="1"/>
    </xf>
    <xf numFmtId="0" fontId="46" fillId="33" borderId="16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208" fontId="33" fillId="0" borderId="0" xfId="0" applyNumberFormat="1" applyFont="1" applyFill="1" applyAlignment="1">
      <alignment vertical="center"/>
    </xf>
    <xf numFmtId="193" fontId="33" fillId="0" borderId="0" xfId="0" applyNumberFormat="1" applyFont="1" applyFill="1" applyAlignment="1">
      <alignment vertical="center"/>
    </xf>
    <xf numFmtId="208" fontId="1" fillId="0" borderId="0" xfId="0" applyNumberFormat="1" applyFont="1" applyFill="1" applyAlignment="1">
      <alignment vertical="center"/>
    </xf>
    <xf numFmtId="49" fontId="35" fillId="33" borderId="24" xfId="0" applyNumberFormat="1" applyFont="1" applyFill="1" applyBorder="1" applyAlignment="1">
      <alignment horizontal="center" vertical="top" wrapText="1"/>
    </xf>
    <xf numFmtId="187" fontId="1" fillId="33" borderId="24" xfId="0" applyNumberFormat="1" applyFont="1" applyFill="1" applyBorder="1" applyAlignment="1">
      <alignment vertical="top" wrapText="1"/>
    </xf>
    <xf numFmtId="0" fontId="8" fillId="33" borderId="24" xfId="0" applyNumberFormat="1" applyFont="1" applyFill="1" applyBorder="1" applyAlignment="1">
      <alignment horizontal="left" vertical="top" wrapText="1" readingOrder="1"/>
    </xf>
    <xf numFmtId="0" fontId="1" fillId="33" borderId="24" xfId="0" applyFont="1" applyFill="1" applyBorder="1" applyAlignment="1">
      <alignment vertical="top" wrapText="1"/>
    </xf>
    <xf numFmtId="49" fontId="49" fillId="0" borderId="21" xfId="0" applyNumberFormat="1" applyFont="1" applyFill="1" applyBorder="1" applyAlignment="1">
      <alignment vertical="top" wrapText="1"/>
    </xf>
    <xf numFmtId="0" fontId="13" fillId="0" borderId="16" xfId="0" applyNumberFormat="1" applyFont="1" applyFill="1" applyBorder="1" applyAlignment="1">
      <alignment horizontal="left" vertical="top" wrapText="1" readingOrder="1"/>
    </xf>
    <xf numFmtId="0" fontId="16" fillId="0" borderId="16" xfId="0" applyNumberFormat="1" applyFont="1" applyFill="1" applyBorder="1" applyAlignment="1">
      <alignment horizontal="left" vertical="top" wrapText="1" readingOrder="1"/>
    </xf>
    <xf numFmtId="194" fontId="1" fillId="0" borderId="21" xfId="0" applyNumberFormat="1" applyFont="1" applyBorder="1" applyAlignment="1">
      <alignment/>
    </xf>
    <xf numFmtId="194" fontId="1" fillId="0" borderId="15" xfId="0" applyNumberFormat="1" applyFont="1" applyBorder="1" applyAlignment="1">
      <alignment/>
    </xf>
    <xf numFmtId="194" fontId="1" fillId="0" borderId="18" xfId="0" applyNumberFormat="1" applyFont="1" applyBorder="1" applyAlignment="1">
      <alignment/>
    </xf>
    <xf numFmtId="194" fontId="1" fillId="0" borderId="15" xfId="0" applyNumberFormat="1" applyFont="1" applyBorder="1" applyAlignment="1">
      <alignment horizontal="center" vertical="center" wrapText="1"/>
    </xf>
    <xf numFmtId="194" fontId="1" fillId="0" borderId="21" xfId="0" applyNumberFormat="1" applyFont="1" applyBorder="1" applyAlignment="1">
      <alignment vertical="center" wrapText="1"/>
    </xf>
    <xf numFmtId="194" fontId="1" fillId="0" borderId="18" xfId="0" applyNumberFormat="1" applyFont="1" applyBorder="1" applyAlignment="1">
      <alignment vertical="center" wrapText="1"/>
    </xf>
    <xf numFmtId="194" fontId="29" fillId="0" borderId="21" xfId="0" applyNumberFormat="1" applyFont="1" applyBorder="1" applyAlignment="1">
      <alignment/>
    </xf>
    <xf numFmtId="194" fontId="29" fillId="0" borderId="15" xfId="0" applyNumberFormat="1" applyFont="1" applyBorder="1" applyAlignment="1">
      <alignment vertical="center" wrapText="1"/>
    </xf>
    <xf numFmtId="194" fontId="29" fillId="0" borderId="18" xfId="0" applyNumberFormat="1" applyFont="1" applyBorder="1" applyAlignment="1">
      <alignment/>
    </xf>
    <xf numFmtId="194" fontId="29" fillId="0" borderId="50" xfId="0" applyNumberFormat="1" applyFont="1" applyBorder="1" applyAlignment="1">
      <alignment/>
    </xf>
    <xf numFmtId="194" fontId="29" fillId="0" borderId="59" xfId="0" applyNumberFormat="1" applyFont="1" applyBorder="1" applyAlignment="1">
      <alignment vertical="center" wrapText="1"/>
    </xf>
    <xf numFmtId="194" fontId="1" fillId="0" borderId="68" xfId="0" applyNumberFormat="1" applyFont="1" applyBorder="1" applyAlignment="1">
      <alignment horizontal="center" vertical="center" wrapText="1"/>
    </xf>
    <xf numFmtId="194" fontId="29" fillId="0" borderId="22" xfId="0" applyNumberFormat="1" applyFont="1" applyBorder="1" applyAlignment="1">
      <alignment/>
    </xf>
    <xf numFmtId="194" fontId="29" fillId="0" borderId="42" xfId="0" applyNumberFormat="1" applyFont="1" applyBorder="1" applyAlignment="1">
      <alignment vertical="center" wrapText="1"/>
    </xf>
    <xf numFmtId="194" fontId="29" fillId="0" borderId="17" xfId="0" applyNumberFormat="1" applyFont="1" applyBorder="1" applyAlignment="1">
      <alignment/>
    </xf>
    <xf numFmtId="194" fontId="29" fillId="0" borderId="60" xfId="0" applyNumberFormat="1" applyFont="1" applyBorder="1" applyAlignment="1">
      <alignment/>
    </xf>
    <xf numFmtId="194" fontId="1" fillId="0" borderId="18" xfId="0" applyNumberFormat="1" applyFont="1" applyBorder="1" applyAlignment="1">
      <alignment horizontal="center"/>
    </xf>
    <xf numFmtId="194" fontId="29" fillId="0" borderId="25" xfId="0" applyNumberFormat="1" applyFont="1" applyBorder="1" applyAlignment="1">
      <alignment/>
    </xf>
    <xf numFmtId="194" fontId="29" fillId="0" borderId="61" xfId="0" applyNumberFormat="1" applyFont="1" applyBorder="1" applyAlignment="1">
      <alignment vertical="center" wrapText="1"/>
    </xf>
    <xf numFmtId="194" fontId="29" fillId="0" borderId="69" xfId="0" applyNumberFormat="1" applyFont="1" applyBorder="1" applyAlignment="1">
      <alignment/>
    </xf>
    <xf numFmtId="194" fontId="29" fillId="0" borderId="49" xfId="0" applyNumberFormat="1" applyFont="1" applyBorder="1" applyAlignment="1">
      <alignment/>
    </xf>
    <xf numFmtId="194" fontId="29" fillId="0" borderId="62" xfId="0" applyNumberFormat="1" applyFont="1" applyBorder="1" applyAlignment="1">
      <alignment vertical="center" wrapText="1"/>
    </xf>
    <xf numFmtId="194" fontId="29" fillId="0" borderId="70" xfId="0" applyNumberFormat="1" applyFont="1" applyBorder="1" applyAlignment="1">
      <alignment/>
    </xf>
    <xf numFmtId="194" fontId="2" fillId="0" borderId="13" xfId="0" applyNumberFormat="1" applyFont="1" applyBorder="1" applyAlignment="1">
      <alignment/>
    </xf>
    <xf numFmtId="194" fontId="2" fillId="0" borderId="37" xfId="0" applyNumberFormat="1" applyFont="1" applyBorder="1" applyAlignment="1">
      <alignment vertical="center" wrapText="1"/>
    </xf>
    <xf numFmtId="194" fontId="2" fillId="0" borderId="38" xfId="0" applyNumberFormat="1" applyFont="1" applyBorder="1" applyAlignment="1">
      <alignment/>
    </xf>
    <xf numFmtId="194" fontId="2" fillId="0" borderId="32" xfId="0" applyNumberFormat="1" applyFont="1" applyBorder="1" applyAlignment="1">
      <alignment/>
    </xf>
    <xf numFmtId="194" fontId="2" fillId="0" borderId="14" xfId="0" applyNumberFormat="1" applyFont="1" applyBorder="1" applyAlignment="1">
      <alignment vertical="center" wrapText="1"/>
    </xf>
    <xf numFmtId="194" fontId="2" fillId="0" borderId="46" xfId="0" applyNumberFormat="1" applyFont="1" applyBorder="1" applyAlignment="1">
      <alignment/>
    </xf>
    <xf numFmtId="194" fontId="1" fillId="0" borderId="15" xfId="0" applyNumberFormat="1" applyFont="1" applyBorder="1" applyAlignment="1">
      <alignment vertical="center" wrapText="1"/>
    </xf>
    <xf numFmtId="194" fontId="1" fillId="0" borderId="25" xfId="0" applyNumberFormat="1" applyFont="1" applyBorder="1" applyAlignment="1">
      <alignment/>
    </xf>
    <xf numFmtId="194" fontId="1" fillId="0" borderId="61" xfId="0" applyNumberFormat="1" applyFont="1" applyBorder="1" applyAlignment="1">
      <alignment vertical="center" wrapText="1"/>
    </xf>
    <xf numFmtId="194" fontId="1" fillId="0" borderId="69" xfId="0" applyNumberFormat="1" applyFont="1" applyBorder="1" applyAlignment="1">
      <alignment/>
    </xf>
    <xf numFmtId="194" fontId="2" fillId="0" borderId="13" xfId="0" applyNumberFormat="1" applyFont="1" applyBorder="1" applyAlignment="1">
      <alignment vertical="center" wrapText="1"/>
    </xf>
    <xf numFmtId="194" fontId="2" fillId="0" borderId="38" xfId="0" applyNumberFormat="1" applyFont="1" applyBorder="1" applyAlignment="1">
      <alignment vertical="center" wrapText="1"/>
    </xf>
    <xf numFmtId="194" fontId="2" fillId="0" borderId="32" xfId="0" applyNumberFormat="1" applyFont="1" applyBorder="1" applyAlignment="1">
      <alignment vertical="center" wrapText="1"/>
    </xf>
    <xf numFmtId="194" fontId="2" fillId="0" borderId="46" xfId="0" applyNumberFormat="1" applyFont="1" applyBorder="1" applyAlignment="1">
      <alignment vertical="center" wrapText="1"/>
    </xf>
    <xf numFmtId="0" fontId="42" fillId="0" borderId="33" xfId="0" applyFont="1" applyFill="1" applyBorder="1" applyAlignment="1">
      <alignment/>
    </xf>
    <xf numFmtId="186" fontId="47" fillId="0" borderId="34" xfId="0" applyNumberFormat="1" applyFont="1" applyFill="1" applyBorder="1" applyAlignment="1">
      <alignment horizontal="center" vertical="top"/>
    </xf>
    <xf numFmtId="0" fontId="50" fillId="0" borderId="34" xfId="0" applyFont="1" applyFill="1" applyBorder="1" applyAlignment="1">
      <alignment horizontal="center" vertical="top"/>
    </xf>
    <xf numFmtId="0" fontId="47" fillId="0" borderId="34" xfId="0" applyFont="1" applyFill="1" applyBorder="1" applyAlignment="1">
      <alignment horizontal="center" vertical="top"/>
    </xf>
    <xf numFmtId="49" fontId="43" fillId="0" borderId="13" xfId="0" applyNumberFormat="1" applyFont="1" applyFill="1" applyBorder="1" applyAlignment="1">
      <alignment vertical="top" wrapText="1"/>
    </xf>
    <xf numFmtId="0" fontId="44" fillId="0" borderId="34" xfId="0" applyFont="1" applyFill="1" applyBorder="1" applyAlignment="1">
      <alignment vertical="top" wrapText="1"/>
    </xf>
    <xf numFmtId="195" fontId="2" fillId="0" borderId="0" xfId="0" applyNumberFormat="1" applyFont="1" applyAlignment="1">
      <alignment vertical="center"/>
    </xf>
    <xf numFmtId="203" fontId="1" fillId="0" borderId="16" xfId="0" applyNumberFormat="1" applyFont="1" applyFill="1" applyBorder="1" applyAlignment="1">
      <alignment horizontal="center" vertical="center"/>
    </xf>
    <xf numFmtId="203" fontId="1" fillId="0" borderId="16" xfId="0" applyNumberFormat="1" applyFont="1" applyFill="1" applyBorder="1" applyAlignment="1">
      <alignment horizontal="center" vertical="center" wrapText="1"/>
    </xf>
    <xf numFmtId="200" fontId="1" fillId="0" borderId="18" xfId="42" applyNumberFormat="1" applyFont="1" applyBorder="1" applyAlignment="1">
      <alignment horizontal="center" vertical="center"/>
    </xf>
    <xf numFmtId="200" fontId="1" fillId="0" borderId="21" xfId="42" applyNumberFormat="1" applyFont="1" applyBorder="1" applyAlignment="1">
      <alignment horizontal="center" vertical="center" wrapText="1"/>
    </xf>
    <xf numFmtId="200" fontId="1" fillId="0" borderId="32" xfId="42" applyNumberFormat="1" applyFont="1" applyBorder="1" applyAlignment="1">
      <alignment horizontal="center" vertical="center"/>
    </xf>
    <xf numFmtId="200" fontId="1" fillId="0" borderId="14" xfId="42" applyNumberFormat="1" applyFont="1" applyBorder="1" applyAlignment="1">
      <alignment horizontal="center" vertical="center"/>
    </xf>
    <xf numFmtId="200" fontId="1" fillId="0" borderId="46" xfId="42" applyNumberFormat="1" applyFont="1" applyBorder="1" applyAlignment="1">
      <alignment horizontal="center" vertical="center"/>
    </xf>
    <xf numFmtId="200" fontId="1" fillId="0" borderId="21" xfId="42" applyNumberFormat="1" applyFont="1" applyBorder="1" applyAlignment="1">
      <alignment horizontal="center" vertical="center"/>
    </xf>
    <xf numFmtId="200" fontId="1" fillId="0" borderId="15" xfId="42" applyNumberFormat="1" applyFont="1" applyBorder="1" applyAlignment="1">
      <alignment horizontal="center" vertical="center"/>
    </xf>
    <xf numFmtId="200" fontId="1" fillId="0" borderId="18" xfId="42" applyNumberFormat="1" applyFont="1" applyBorder="1" applyAlignment="1">
      <alignment horizontal="center" vertical="center" wrapText="1"/>
    </xf>
    <xf numFmtId="200" fontId="1" fillId="0" borderId="15" xfId="42" applyNumberFormat="1" applyFont="1" applyBorder="1" applyAlignment="1">
      <alignment horizontal="center" vertical="center" wrapText="1"/>
    </xf>
    <xf numFmtId="200" fontId="2" fillId="0" borderId="13" xfId="42" applyNumberFormat="1" applyFont="1" applyBorder="1" applyAlignment="1">
      <alignment horizontal="center" vertical="center"/>
    </xf>
    <xf numFmtId="200" fontId="2" fillId="0" borderId="37" xfId="42" applyNumberFormat="1" applyFont="1" applyBorder="1" applyAlignment="1">
      <alignment horizontal="center" vertical="center"/>
    </xf>
    <xf numFmtId="200" fontId="2" fillId="0" borderId="38" xfId="42" applyNumberFormat="1" applyFont="1" applyBorder="1" applyAlignment="1">
      <alignment horizontal="center" vertical="center"/>
    </xf>
    <xf numFmtId="200" fontId="2" fillId="0" borderId="49" xfId="42" applyNumberFormat="1" applyFont="1" applyBorder="1" applyAlignment="1">
      <alignment horizontal="center" vertical="center"/>
    </xf>
    <xf numFmtId="200" fontId="2" fillId="0" borderId="62" xfId="42" applyNumberFormat="1" applyFont="1" applyBorder="1" applyAlignment="1">
      <alignment horizontal="center" vertical="center"/>
    </xf>
    <xf numFmtId="200" fontId="2" fillId="0" borderId="70" xfId="42" applyNumberFormat="1" applyFont="1" applyBorder="1" applyAlignment="1">
      <alignment horizontal="center" vertical="center"/>
    </xf>
    <xf numFmtId="200" fontId="1" fillId="0" borderId="18" xfId="0" applyNumberFormat="1" applyFont="1" applyBorder="1" applyAlignment="1">
      <alignment horizontal="center" vertical="center"/>
    </xf>
    <xf numFmtId="200" fontId="1" fillId="0" borderId="15" xfId="0" applyNumberFormat="1" applyFont="1" applyBorder="1" applyAlignment="1">
      <alignment horizontal="center" vertical="center" wrapText="1"/>
    </xf>
    <xf numFmtId="200" fontId="2" fillId="0" borderId="37" xfId="42" applyNumberFormat="1" applyFont="1" applyBorder="1" applyAlignment="1">
      <alignment horizontal="center" vertical="center" wrapText="1"/>
    </xf>
    <xf numFmtId="200" fontId="2" fillId="0" borderId="50" xfId="42" applyNumberFormat="1" applyFont="1" applyBorder="1" applyAlignment="1">
      <alignment horizontal="center" vertical="center"/>
    </xf>
    <xf numFmtId="200" fontId="2" fillId="0" borderId="59" xfId="42" applyNumberFormat="1" applyFont="1" applyBorder="1" applyAlignment="1">
      <alignment horizontal="center" vertical="center"/>
    </xf>
    <xf numFmtId="200" fontId="2" fillId="0" borderId="32" xfId="42" applyNumberFormat="1" applyFont="1" applyBorder="1" applyAlignment="1">
      <alignment horizontal="center" vertical="center"/>
    </xf>
    <xf numFmtId="200" fontId="2" fillId="0" borderId="14" xfId="42" applyNumberFormat="1" applyFont="1" applyBorder="1" applyAlignment="1">
      <alignment horizontal="center" vertical="center"/>
    </xf>
    <xf numFmtId="200" fontId="2" fillId="0" borderId="46" xfId="42" applyNumberFormat="1" applyFont="1" applyBorder="1" applyAlignment="1">
      <alignment horizontal="center" vertical="center"/>
    </xf>
    <xf numFmtId="200" fontId="1" fillId="0" borderId="21" xfId="42" applyNumberFormat="1" applyFont="1" applyBorder="1" applyAlignment="1">
      <alignment/>
    </xf>
    <xf numFmtId="200" fontId="1" fillId="0" borderId="15" xfId="42" applyNumberFormat="1" applyFont="1" applyBorder="1" applyAlignment="1">
      <alignment/>
    </xf>
    <xf numFmtId="200" fontId="1" fillId="0" borderId="18" xfId="42" applyNumberFormat="1" applyFont="1" applyBorder="1" applyAlignment="1">
      <alignment/>
    </xf>
    <xf numFmtId="200" fontId="1" fillId="0" borderId="13" xfId="42" applyNumberFormat="1" applyFont="1" applyBorder="1" applyAlignment="1">
      <alignment horizontal="center" vertical="center" wrapText="1"/>
    </xf>
    <xf numFmtId="200" fontId="2" fillId="0" borderId="37" xfId="42" applyNumberFormat="1" applyFont="1" applyFill="1" applyBorder="1" applyAlignment="1">
      <alignment horizontal="center" vertical="center" wrapText="1"/>
    </xf>
    <xf numFmtId="200" fontId="2" fillId="0" borderId="38" xfId="42" applyNumberFormat="1" applyFont="1" applyFill="1" applyBorder="1" applyAlignment="1">
      <alignment horizontal="center" vertical="center" wrapText="1"/>
    </xf>
    <xf numFmtId="200" fontId="2" fillId="0" borderId="32" xfId="42" applyNumberFormat="1" applyFont="1" applyFill="1" applyBorder="1" applyAlignment="1">
      <alignment horizontal="center" vertical="center"/>
    </xf>
    <xf numFmtId="200" fontId="2" fillId="0" borderId="14" xfId="42" applyNumberFormat="1" applyFont="1" applyFill="1" applyBorder="1" applyAlignment="1">
      <alignment horizontal="center" vertical="center"/>
    </xf>
    <xf numFmtId="200" fontId="2" fillId="0" borderId="46" xfId="42" applyNumberFormat="1" applyFont="1" applyFill="1" applyBorder="1" applyAlignment="1">
      <alignment horizontal="center" vertical="center"/>
    </xf>
    <xf numFmtId="200" fontId="1" fillId="0" borderId="32" xfId="42" applyNumberFormat="1" applyFont="1" applyFill="1" applyBorder="1" applyAlignment="1">
      <alignment horizontal="center" vertical="center"/>
    </xf>
    <xf numFmtId="200" fontId="1" fillId="0" borderId="14" xfId="42" applyNumberFormat="1" applyFont="1" applyFill="1" applyBorder="1" applyAlignment="1">
      <alignment horizontal="center" vertical="center"/>
    </xf>
    <xf numFmtId="200" fontId="1" fillId="0" borderId="46" xfId="42" applyNumberFormat="1" applyFont="1" applyFill="1" applyBorder="1" applyAlignment="1">
      <alignment/>
    </xf>
    <xf numFmtId="200" fontId="2" fillId="0" borderId="21" xfId="42" applyNumberFormat="1" applyFont="1" applyFill="1" applyBorder="1" applyAlignment="1">
      <alignment horizontal="center" vertical="center"/>
    </xf>
    <xf numFmtId="200" fontId="2" fillId="0" borderId="15" xfId="42" applyNumberFormat="1" applyFont="1" applyFill="1" applyBorder="1" applyAlignment="1">
      <alignment horizontal="center" vertical="center"/>
    </xf>
    <xf numFmtId="200" fontId="2" fillId="0" borderId="18" xfId="42" applyNumberFormat="1" applyFont="1" applyFill="1" applyBorder="1" applyAlignment="1">
      <alignment horizontal="center" vertical="center" wrapText="1"/>
    </xf>
    <xf numFmtId="200" fontId="1" fillId="0" borderId="21" xfId="42" applyNumberFormat="1" applyFont="1" applyFill="1" applyBorder="1" applyAlignment="1">
      <alignment horizontal="center" vertical="center"/>
    </xf>
    <xf numFmtId="200" fontId="1" fillId="0" borderId="15" xfId="42" applyNumberFormat="1" applyFont="1" applyFill="1" applyBorder="1" applyAlignment="1">
      <alignment horizontal="center" vertical="center"/>
    </xf>
    <xf numFmtId="200" fontId="1" fillId="33" borderId="21" xfId="42" applyNumberFormat="1" applyFont="1" applyFill="1" applyBorder="1" applyAlignment="1">
      <alignment horizontal="center" vertical="center"/>
    </xf>
    <xf numFmtId="200" fontId="1" fillId="33" borderId="15" xfId="42" applyNumberFormat="1" applyFont="1" applyFill="1" applyBorder="1" applyAlignment="1">
      <alignment horizontal="center" vertical="center"/>
    </xf>
    <xf numFmtId="200" fontId="8" fillId="0" borderId="18" xfId="42" applyNumberFormat="1" applyFont="1" applyFill="1" applyBorder="1" applyAlignment="1">
      <alignment/>
    </xf>
    <xf numFmtId="200" fontId="11" fillId="33" borderId="15" xfId="42" applyNumberFormat="1" applyFont="1" applyFill="1" applyBorder="1" applyAlignment="1">
      <alignment horizontal="center" vertical="center"/>
    </xf>
    <xf numFmtId="200" fontId="11" fillId="34" borderId="15" xfId="42" applyNumberFormat="1" applyFont="1" applyFill="1" applyBorder="1" applyAlignment="1">
      <alignment horizontal="center" vertical="center"/>
    </xf>
    <xf numFmtId="200" fontId="1" fillId="33" borderId="19" xfId="42" applyNumberFormat="1" applyFont="1" applyFill="1" applyBorder="1" applyAlignment="1">
      <alignment horizontal="center" vertical="center"/>
    </xf>
    <xf numFmtId="200" fontId="14" fillId="0" borderId="21" xfId="42" applyNumberFormat="1" applyFont="1" applyFill="1" applyBorder="1" applyAlignment="1">
      <alignment/>
    </xf>
    <xf numFmtId="200" fontId="1" fillId="34" borderId="21" xfId="42" applyNumberFormat="1" applyFont="1" applyFill="1" applyBorder="1" applyAlignment="1">
      <alignment horizontal="center" vertical="center"/>
    </xf>
    <xf numFmtId="200" fontId="1" fillId="34" borderId="15" xfId="42" applyNumberFormat="1" applyFont="1" applyFill="1" applyBorder="1" applyAlignment="1">
      <alignment horizontal="center" vertical="center"/>
    </xf>
    <xf numFmtId="200" fontId="1" fillId="33" borderId="18" xfId="42" applyNumberFormat="1" applyFont="1" applyFill="1" applyBorder="1" applyAlignment="1">
      <alignment horizontal="center" vertical="center"/>
    </xf>
    <xf numFmtId="200" fontId="1" fillId="0" borderId="18" xfId="42" applyNumberFormat="1" applyFont="1" applyFill="1" applyBorder="1" applyAlignment="1">
      <alignment horizontal="center" vertical="center"/>
    </xf>
    <xf numFmtId="200" fontId="1" fillId="0" borderId="19" xfId="42" applyNumberFormat="1" applyFont="1" applyFill="1" applyBorder="1" applyAlignment="1">
      <alignment horizontal="center" vertical="center"/>
    </xf>
    <xf numFmtId="200" fontId="1" fillId="33" borderId="50" xfId="42" applyNumberFormat="1" applyFont="1" applyFill="1" applyBorder="1" applyAlignment="1">
      <alignment horizontal="center" vertical="center"/>
    </xf>
    <xf numFmtId="200" fontId="8" fillId="0" borderId="50" xfId="42" applyNumberFormat="1" applyFont="1" applyFill="1" applyBorder="1" applyAlignment="1">
      <alignment/>
    </xf>
    <xf numFmtId="200" fontId="8" fillId="0" borderId="69" xfId="42" applyNumberFormat="1" applyFont="1" applyFill="1" applyBorder="1" applyAlignment="1">
      <alignment/>
    </xf>
    <xf numFmtId="200" fontId="1" fillId="0" borderId="21" xfId="42" applyNumberFormat="1" applyFont="1" applyFill="1" applyBorder="1" applyAlignment="1">
      <alignment horizontal="center"/>
    </xf>
    <xf numFmtId="200" fontId="1" fillId="33" borderId="32" xfId="42" applyNumberFormat="1" applyFont="1" applyFill="1" applyBorder="1" applyAlignment="1">
      <alignment horizontal="center" vertical="center"/>
    </xf>
    <xf numFmtId="200" fontId="1" fillId="0" borderId="44" xfId="42" applyNumberFormat="1" applyFont="1" applyFill="1" applyBorder="1" applyAlignment="1">
      <alignment horizontal="center" vertical="center"/>
    </xf>
    <xf numFmtId="200" fontId="1" fillId="33" borderId="22" xfId="42" applyNumberFormat="1" applyFont="1" applyFill="1" applyBorder="1" applyAlignment="1">
      <alignment horizontal="center" vertical="center"/>
    </xf>
    <xf numFmtId="200" fontId="1" fillId="33" borderId="32" xfId="42" applyNumberFormat="1" applyFont="1" applyFill="1" applyBorder="1" applyAlignment="1">
      <alignment horizontal="center"/>
    </xf>
    <xf numFmtId="200" fontId="1" fillId="33" borderId="14" xfId="42" applyNumberFormat="1" applyFont="1" applyFill="1" applyBorder="1" applyAlignment="1">
      <alignment horizontal="center" vertical="center"/>
    </xf>
    <xf numFmtId="200" fontId="1" fillId="0" borderId="18" xfId="42" applyNumberFormat="1" applyFont="1" applyFill="1" applyBorder="1" applyAlignment="1">
      <alignment horizontal="center" vertical="center" wrapText="1"/>
    </xf>
    <xf numFmtId="200" fontId="1" fillId="0" borderId="18" xfId="42" applyNumberFormat="1" applyFont="1" applyFill="1" applyBorder="1" applyAlignment="1">
      <alignment/>
    </xf>
    <xf numFmtId="200" fontId="8" fillId="33" borderId="21" xfId="42" applyNumberFormat="1" applyFont="1" applyFill="1" applyBorder="1" applyAlignment="1">
      <alignment horizontal="center" vertical="center"/>
    </xf>
    <xf numFmtId="200" fontId="8" fillId="33" borderId="15" xfId="42" applyNumberFormat="1" applyFont="1" applyFill="1" applyBorder="1" applyAlignment="1">
      <alignment horizontal="center" vertical="center"/>
    </xf>
    <xf numFmtId="200" fontId="8" fillId="0" borderId="18" xfId="42" applyNumberFormat="1" applyFont="1" applyFill="1" applyBorder="1" applyAlignment="1">
      <alignment horizontal="center" vertical="center"/>
    </xf>
    <xf numFmtId="200" fontId="2" fillId="33" borderId="21" xfId="42" applyNumberFormat="1" applyFont="1" applyFill="1" applyBorder="1" applyAlignment="1">
      <alignment horizontal="center" vertical="center"/>
    </xf>
    <xf numFmtId="200" fontId="2" fillId="33" borderId="15" xfId="42" applyNumberFormat="1" applyFont="1" applyFill="1" applyBorder="1" applyAlignment="1">
      <alignment horizontal="center" vertical="center"/>
    </xf>
    <xf numFmtId="200" fontId="2" fillId="33" borderId="18" xfId="42" applyNumberFormat="1" applyFont="1" applyFill="1" applyBorder="1" applyAlignment="1">
      <alignment horizontal="center" vertical="center"/>
    </xf>
    <xf numFmtId="200" fontId="11" fillId="33" borderId="28" xfId="42" applyNumberFormat="1" applyFont="1" applyFill="1" applyBorder="1" applyAlignment="1">
      <alignment horizontal="center" vertical="center"/>
    </xf>
    <xf numFmtId="200" fontId="1" fillId="33" borderId="61" xfId="42" applyNumberFormat="1" applyFont="1" applyFill="1" applyBorder="1" applyAlignment="1">
      <alignment horizontal="center" vertical="center"/>
    </xf>
    <xf numFmtId="200" fontId="1" fillId="33" borderId="69" xfId="42" applyNumberFormat="1" applyFont="1" applyFill="1" applyBorder="1" applyAlignment="1">
      <alignment horizontal="center" vertical="center"/>
    </xf>
    <xf numFmtId="200" fontId="14" fillId="33" borderId="21" xfId="42" applyNumberFormat="1" applyFont="1" applyFill="1" applyBorder="1" applyAlignment="1">
      <alignment horizontal="center"/>
    </xf>
    <xf numFmtId="200" fontId="45" fillId="0" borderId="21" xfId="42" applyNumberFormat="1" applyFont="1" applyFill="1" applyBorder="1" applyAlignment="1">
      <alignment horizontal="center"/>
    </xf>
    <xf numFmtId="200" fontId="11" fillId="33" borderId="33" xfId="42" applyNumberFormat="1" applyFont="1" applyFill="1" applyBorder="1" applyAlignment="1">
      <alignment horizontal="center" vertical="center"/>
    </xf>
    <xf numFmtId="200" fontId="1" fillId="33" borderId="34" xfId="42" applyNumberFormat="1" applyFont="1" applyFill="1" applyBorder="1" applyAlignment="1">
      <alignment horizontal="center" vertical="center"/>
    </xf>
    <xf numFmtId="200" fontId="1" fillId="33" borderId="38" xfId="42" applyNumberFormat="1" applyFont="1" applyFill="1" applyBorder="1" applyAlignment="1">
      <alignment horizontal="center" vertical="center"/>
    </xf>
    <xf numFmtId="200" fontId="1" fillId="33" borderId="21" xfId="42" applyNumberFormat="1" applyFont="1" applyFill="1" applyBorder="1" applyAlignment="1">
      <alignment horizontal="center"/>
    </xf>
    <xf numFmtId="200" fontId="1" fillId="33" borderId="46" xfId="42" applyNumberFormat="1" applyFont="1" applyFill="1" applyBorder="1" applyAlignment="1">
      <alignment horizontal="center" vertical="center"/>
    </xf>
    <xf numFmtId="200" fontId="8" fillId="33" borderId="18" xfId="42" applyNumberFormat="1" applyFont="1" applyFill="1" applyBorder="1" applyAlignment="1">
      <alignment horizontal="center" vertical="center"/>
    </xf>
    <xf numFmtId="200" fontId="1" fillId="0" borderId="19" xfId="42" applyNumberFormat="1" applyFont="1" applyFill="1" applyBorder="1" applyAlignment="1">
      <alignment horizontal="center"/>
    </xf>
    <xf numFmtId="200" fontId="18" fillId="0" borderId="19" xfId="42" applyNumberFormat="1" applyFont="1" applyFill="1" applyBorder="1" applyAlignment="1">
      <alignment horizontal="center"/>
    </xf>
    <xf numFmtId="200" fontId="18" fillId="0" borderId="21" xfId="42" applyNumberFormat="1" applyFont="1" applyFill="1" applyBorder="1" applyAlignment="1">
      <alignment horizontal="center"/>
    </xf>
    <xf numFmtId="200" fontId="18" fillId="0" borderId="21" xfId="42" applyNumberFormat="1" applyFont="1" applyFill="1" applyBorder="1" applyAlignment="1">
      <alignment/>
    </xf>
    <xf numFmtId="200" fontId="14" fillId="0" borderId="19" xfId="42" applyNumberFormat="1" applyFont="1" applyFill="1" applyBorder="1" applyAlignment="1">
      <alignment horizontal="center"/>
    </xf>
    <xf numFmtId="200" fontId="14" fillId="0" borderId="21" xfId="42" applyNumberFormat="1" applyFont="1" applyFill="1" applyBorder="1" applyAlignment="1">
      <alignment horizontal="center"/>
    </xf>
    <xf numFmtId="200" fontId="1" fillId="33" borderId="19" xfId="42" applyNumberFormat="1" applyFont="1" applyFill="1" applyBorder="1" applyAlignment="1">
      <alignment horizontal="center"/>
    </xf>
    <xf numFmtId="200" fontId="45" fillId="33" borderId="21" xfId="42" applyNumberFormat="1" applyFont="1" applyFill="1" applyBorder="1" applyAlignment="1">
      <alignment horizontal="center"/>
    </xf>
    <xf numFmtId="200" fontId="1" fillId="33" borderId="27" xfId="42" applyNumberFormat="1" applyFont="1" applyFill="1" applyBorder="1" applyAlignment="1">
      <alignment horizontal="center" vertical="center"/>
    </xf>
    <xf numFmtId="200" fontId="1" fillId="33" borderId="16" xfId="42" applyNumberFormat="1" applyFont="1" applyFill="1" applyBorder="1" applyAlignment="1">
      <alignment horizontal="center" vertical="center"/>
    </xf>
    <xf numFmtId="200" fontId="8" fillId="33" borderId="27" xfId="42" applyNumberFormat="1" applyFont="1" applyFill="1" applyBorder="1" applyAlignment="1">
      <alignment horizontal="center" vertical="center"/>
    </xf>
    <xf numFmtId="200" fontId="8" fillId="33" borderId="16" xfId="42" applyNumberFormat="1" applyFont="1" applyFill="1" applyBorder="1" applyAlignment="1">
      <alignment horizontal="center" vertical="center"/>
    </xf>
    <xf numFmtId="200" fontId="1" fillId="33" borderId="54" xfId="42" applyNumberFormat="1" applyFont="1" applyFill="1" applyBorder="1" applyAlignment="1">
      <alignment horizontal="center" vertical="center"/>
    </xf>
    <xf numFmtId="200" fontId="1" fillId="34" borderId="27" xfId="42" applyNumberFormat="1" applyFont="1" applyFill="1" applyBorder="1" applyAlignment="1">
      <alignment horizontal="center" vertical="center"/>
    </xf>
    <xf numFmtId="200" fontId="1" fillId="34" borderId="16" xfId="42" applyNumberFormat="1" applyFont="1" applyFill="1" applyBorder="1" applyAlignment="1">
      <alignment horizontal="center" vertical="center"/>
    </xf>
    <xf numFmtId="200" fontId="1" fillId="0" borderId="69" xfId="42" applyNumberFormat="1" applyFont="1" applyFill="1" applyBorder="1" applyAlignment="1">
      <alignment horizontal="center" vertical="center"/>
    </xf>
    <xf numFmtId="200" fontId="2" fillId="33" borderId="27" xfId="42" applyNumberFormat="1" applyFont="1" applyFill="1" applyBorder="1" applyAlignment="1">
      <alignment horizontal="center" vertical="center"/>
    </xf>
    <xf numFmtId="200" fontId="46" fillId="33" borderId="21" xfId="42" applyNumberFormat="1" applyFont="1" applyFill="1" applyBorder="1" applyAlignment="1">
      <alignment horizontal="center"/>
    </xf>
    <xf numFmtId="200" fontId="1" fillId="0" borderId="54" xfId="42" applyNumberFormat="1" applyFont="1" applyFill="1" applyBorder="1" applyAlignment="1">
      <alignment horizontal="center" vertical="center"/>
    </xf>
    <xf numFmtId="200" fontId="1" fillId="0" borderId="46" xfId="42" applyNumberFormat="1" applyFont="1" applyFill="1" applyBorder="1" applyAlignment="1">
      <alignment horizontal="center" vertical="center"/>
    </xf>
    <xf numFmtId="200" fontId="8" fillId="0" borderId="21" xfId="42" applyNumberFormat="1" applyFont="1" applyFill="1" applyBorder="1" applyAlignment="1">
      <alignment horizontal="center" vertical="center"/>
    </xf>
    <xf numFmtId="200" fontId="8" fillId="0" borderId="15" xfId="42" applyNumberFormat="1" applyFont="1" applyFill="1" applyBorder="1" applyAlignment="1">
      <alignment horizontal="center" vertical="center"/>
    </xf>
    <xf numFmtId="200" fontId="1" fillId="33" borderId="25" xfId="42" applyNumberFormat="1" applyFont="1" applyFill="1" applyBorder="1" applyAlignment="1">
      <alignment horizontal="center" vertical="center"/>
    </xf>
    <xf numFmtId="200" fontId="35" fillId="33" borderId="27" xfId="42" applyNumberFormat="1" applyFont="1" applyFill="1" applyBorder="1" applyAlignment="1">
      <alignment horizontal="center" vertical="center"/>
    </xf>
    <xf numFmtId="200" fontId="35" fillId="33" borderId="15" xfId="42" applyNumberFormat="1" applyFont="1" applyFill="1" applyBorder="1" applyAlignment="1">
      <alignment horizontal="center" vertical="center"/>
    </xf>
    <xf numFmtId="200" fontId="1" fillId="0" borderId="71" xfId="42" applyNumberFormat="1" applyFont="1" applyFill="1" applyBorder="1" applyAlignment="1">
      <alignment horizontal="center" vertical="center"/>
    </xf>
    <xf numFmtId="200" fontId="2" fillId="0" borderId="18" xfId="42" applyNumberFormat="1" applyFont="1" applyFill="1" applyBorder="1" applyAlignment="1">
      <alignment horizontal="center" vertical="center"/>
    </xf>
    <xf numFmtId="200" fontId="46" fillId="33" borderId="21" xfId="42" applyNumberFormat="1" applyFont="1" applyFill="1" applyBorder="1" applyAlignment="1">
      <alignment horizontal="center" vertical="center"/>
    </xf>
    <xf numFmtId="200" fontId="11" fillId="0" borderId="33" xfId="42" applyNumberFormat="1" applyFont="1" applyFill="1" applyBorder="1" applyAlignment="1">
      <alignment horizontal="center" vertical="center"/>
    </xf>
    <xf numFmtId="200" fontId="1" fillId="0" borderId="34" xfId="42" applyNumberFormat="1" applyFont="1" applyFill="1" applyBorder="1" applyAlignment="1">
      <alignment horizontal="center" vertical="center"/>
    </xf>
    <xf numFmtId="200" fontId="1" fillId="0" borderId="38" xfId="42" applyNumberFormat="1" applyFont="1" applyFill="1" applyBorder="1" applyAlignment="1">
      <alignment horizontal="center" vertical="center"/>
    </xf>
    <xf numFmtId="200" fontId="35" fillId="0" borderId="27" xfId="42" applyNumberFormat="1" applyFont="1" applyFill="1" applyBorder="1" applyAlignment="1">
      <alignment horizontal="center" vertical="center"/>
    </xf>
    <xf numFmtId="200" fontId="35" fillId="0" borderId="15" xfId="42" applyNumberFormat="1" applyFont="1" applyFill="1" applyBorder="1" applyAlignment="1">
      <alignment horizontal="center" vertical="center"/>
    </xf>
    <xf numFmtId="200" fontId="11" fillId="0" borderId="27" xfId="42" applyNumberFormat="1" applyFont="1" applyFill="1" applyBorder="1" applyAlignment="1">
      <alignment horizontal="center" vertical="center"/>
    </xf>
    <xf numFmtId="200" fontId="11" fillId="0" borderId="15" xfId="42" applyNumberFormat="1" applyFont="1" applyFill="1" applyBorder="1" applyAlignment="1">
      <alignment horizontal="center" vertical="center"/>
    </xf>
    <xf numFmtId="200" fontId="11" fillId="0" borderId="29" xfId="42" applyNumberFormat="1" applyFont="1" applyFill="1" applyBorder="1" applyAlignment="1">
      <alignment horizontal="center" vertical="center"/>
    </xf>
    <xf numFmtId="200" fontId="11" fillId="0" borderId="42" xfId="42" applyNumberFormat="1" applyFont="1" applyFill="1" applyBorder="1" applyAlignment="1">
      <alignment horizontal="center" vertical="center"/>
    </xf>
    <xf numFmtId="200" fontId="1" fillId="0" borderId="17" xfId="42" applyNumberFormat="1" applyFont="1" applyFill="1" applyBorder="1" applyAlignment="1">
      <alignment horizontal="center" vertical="center"/>
    </xf>
    <xf numFmtId="200" fontId="1" fillId="0" borderId="32" xfId="42" applyNumberFormat="1" applyFont="1" applyFill="1" applyBorder="1" applyAlignment="1">
      <alignment horizontal="center"/>
    </xf>
    <xf numFmtId="200" fontId="1" fillId="0" borderId="14" xfId="42" applyNumberFormat="1" applyFont="1" applyFill="1" applyBorder="1" applyAlignment="1">
      <alignment horizontal="center"/>
    </xf>
    <xf numFmtId="200" fontId="8" fillId="0" borderId="21" xfId="42" applyNumberFormat="1" applyFont="1" applyFill="1" applyBorder="1" applyAlignment="1">
      <alignment horizontal="center"/>
    </xf>
    <xf numFmtId="200" fontId="8" fillId="0" borderId="15" xfId="42" applyNumberFormat="1" applyFont="1" applyFill="1" applyBorder="1" applyAlignment="1">
      <alignment horizontal="center"/>
    </xf>
    <xf numFmtId="200" fontId="1" fillId="0" borderId="15" xfId="42" applyNumberFormat="1" applyFont="1" applyFill="1" applyBorder="1" applyAlignment="1">
      <alignment horizontal="center"/>
    </xf>
    <xf numFmtId="200" fontId="1" fillId="0" borderId="25" xfId="42" applyNumberFormat="1" applyFont="1" applyFill="1" applyBorder="1" applyAlignment="1">
      <alignment horizontal="center"/>
    </xf>
    <xf numFmtId="200" fontId="1" fillId="0" borderId="61" xfId="42" applyNumberFormat="1" applyFont="1" applyFill="1" applyBorder="1" applyAlignment="1">
      <alignment horizontal="center"/>
    </xf>
    <xf numFmtId="200" fontId="1" fillId="0" borderId="69" xfId="42" applyNumberFormat="1" applyFont="1" applyFill="1" applyBorder="1" applyAlignment="1">
      <alignment/>
    </xf>
    <xf numFmtId="200" fontId="1" fillId="0" borderId="46" xfId="42" applyNumberFormat="1" applyFont="1" applyFill="1" applyBorder="1" applyAlignment="1">
      <alignment horizontal="center"/>
    </xf>
    <xf numFmtId="200" fontId="1" fillId="0" borderId="18" xfId="42" applyNumberFormat="1" applyFont="1" applyFill="1" applyBorder="1" applyAlignment="1">
      <alignment horizontal="center"/>
    </xf>
    <xf numFmtId="200" fontId="8" fillId="0" borderId="18" xfId="42" applyNumberFormat="1" applyFont="1" applyFill="1" applyBorder="1" applyAlignment="1">
      <alignment horizontal="center"/>
    </xf>
    <xf numFmtId="200" fontId="1" fillId="0" borderId="22" xfId="42" applyNumberFormat="1" applyFont="1" applyFill="1" applyBorder="1" applyAlignment="1">
      <alignment horizontal="center"/>
    </xf>
    <xf numFmtId="200" fontId="1" fillId="0" borderId="42" xfId="42" applyNumberFormat="1" applyFont="1" applyFill="1" applyBorder="1" applyAlignment="1">
      <alignment horizontal="center"/>
    </xf>
    <xf numFmtId="200" fontId="1" fillId="0" borderId="17" xfId="42" applyNumberFormat="1" applyFont="1" applyFill="1" applyBorder="1" applyAlignment="1">
      <alignment horizontal="center"/>
    </xf>
    <xf numFmtId="200" fontId="46" fillId="0" borderId="13" xfId="42" applyNumberFormat="1" applyFont="1" applyFill="1" applyBorder="1" applyAlignment="1">
      <alignment horizontal="center"/>
    </xf>
    <xf numFmtId="200" fontId="45" fillId="0" borderId="38" xfId="42" applyNumberFormat="1" applyFont="1" applyFill="1" applyBorder="1" applyAlignment="1">
      <alignment/>
    </xf>
    <xf numFmtId="171" fontId="1" fillId="0" borderId="0" xfId="42" applyFont="1" applyFill="1" applyBorder="1" applyAlignment="1">
      <alignment horizontal="center" vertical="center" wrapText="1"/>
    </xf>
    <xf numFmtId="200" fontId="2" fillId="33" borderId="27" xfId="42" applyNumberFormat="1" applyFont="1" applyFill="1" applyBorder="1" applyAlignment="1">
      <alignment vertical="center"/>
    </xf>
    <xf numFmtId="200" fontId="2" fillId="33" borderId="15" xfId="42" applyNumberFormat="1" applyFont="1" applyFill="1" applyBorder="1" applyAlignment="1">
      <alignment vertical="center"/>
    </xf>
    <xf numFmtId="200" fontId="1" fillId="33" borderId="27" xfId="42" applyNumberFormat="1" applyFont="1" applyFill="1" applyBorder="1" applyAlignment="1">
      <alignment vertical="center"/>
    </xf>
    <xf numFmtId="200" fontId="1" fillId="33" borderId="15" xfId="42" applyNumberFormat="1" applyFont="1" applyFill="1" applyBorder="1" applyAlignment="1">
      <alignment vertical="center"/>
    </xf>
    <xf numFmtId="200" fontId="1" fillId="33" borderId="21" xfId="42" applyNumberFormat="1" applyFont="1" applyFill="1" applyBorder="1" applyAlignment="1">
      <alignment vertical="center"/>
    </xf>
    <xf numFmtId="202" fontId="1" fillId="0" borderId="16" xfId="42" applyNumberFormat="1" applyFont="1" applyFill="1" applyBorder="1" applyAlignment="1">
      <alignment horizontal="center" vertical="center" wrapText="1"/>
    </xf>
    <xf numFmtId="202" fontId="2" fillId="0" borderId="16" xfId="42" applyNumberFormat="1" applyFont="1" applyFill="1" applyBorder="1" applyAlignment="1">
      <alignment horizontal="center" vertical="center" wrapText="1"/>
    </xf>
    <xf numFmtId="202" fontId="1" fillId="0" borderId="16" xfId="42" applyNumberFormat="1" applyFont="1" applyFill="1" applyBorder="1" applyAlignment="1">
      <alignment horizontal="center" vertical="center"/>
    </xf>
    <xf numFmtId="202" fontId="2" fillId="0" borderId="16" xfId="42" applyNumberFormat="1" applyFont="1" applyFill="1" applyBorder="1" applyAlignment="1">
      <alignment horizontal="center" vertical="center"/>
    </xf>
    <xf numFmtId="202" fontId="2" fillId="0" borderId="16" xfId="42" applyNumberFormat="1" applyFont="1" applyBorder="1" applyAlignment="1">
      <alignment horizontal="center" vertical="center"/>
    </xf>
    <xf numFmtId="202" fontId="1" fillId="0" borderId="16" xfId="42" applyNumberFormat="1" applyFont="1" applyFill="1" applyBorder="1" applyAlignment="1">
      <alignment vertical="center"/>
    </xf>
    <xf numFmtId="202" fontId="1" fillId="33" borderId="16" xfId="42" applyNumberFormat="1" applyFont="1" applyFill="1" applyBorder="1" applyAlignment="1">
      <alignment horizontal="center" vertical="center" wrapText="1"/>
    </xf>
    <xf numFmtId="202" fontId="1" fillId="33" borderId="16" xfId="42" applyNumberFormat="1" applyFont="1" applyFill="1" applyBorder="1" applyAlignment="1">
      <alignment horizontal="center" vertical="center"/>
    </xf>
    <xf numFmtId="202" fontId="46" fillId="33" borderId="16" xfId="42" applyNumberFormat="1" applyFont="1" applyFill="1" applyBorder="1" applyAlignment="1">
      <alignment horizontal="center" vertical="center" wrapText="1"/>
    </xf>
    <xf numFmtId="202" fontId="46" fillId="33" borderId="16" xfId="42" applyNumberFormat="1" applyFont="1" applyFill="1" applyBorder="1" applyAlignment="1">
      <alignment horizontal="center" vertical="center"/>
    </xf>
    <xf numFmtId="202" fontId="40" fillId="0" borderId="16" xfId="42" applyNumberFormat="1" applyFont="1" applyFill="1" applyBorder="1" applyAlignment="1">
      <alignment horizontal="center" vertical="center"/>
    </xf>
    <xf numFmtId="202" fontId="1" fillId="33" borderId="16" xfId="42" applyNumberFormat="1" applyFont="1" applyFill="1" applyBorder="1" applyAlignment="1">
      <alignment vertical="center"/>
    </xf>
    <xf numFmtId="171" fontId="1" fillId="0" borderId="0" xfId="42" applyFont="1" applyFill="1" applyBorder="1" applyAlignment="1">
      <alignment horizontal="center" vertical="center"/>
    </xf>
    <xf numFmtId="202" fontId="1" fillId="0" borderId="15" xfId="42" applyNumberFormat="1" applyFont="1" applyFill="1" applyBorder="1" applyAlignment="1">
      <alignment horizontal="center" vertical="center"/>
    </xf>
    <xf numFmtId="202" fontId="1" fillId="0" borderId="46" xfId="42" applyNumberFormat="1" applyFont="1" applyFill="1" applyBorder="1" applyAlignment="1">
      <alignment horizontal="center" vertical="center"/>
    </xf>
    <xf numFmtId="202" fontId="1" fillId="0" borderId="32" xfId="42" applyNumberFormat="1" applyFont="1" applyFill="1" applyBorder="1" applyAlignment="1">
      <alignment horizontal="center" vertical="center"/>
    </xf>
    <xf numFmtId="202" fontId="1" fillId="0" borderId="14" xfId="42" applyNumberFormat="1" applyFont="1" applyFill="1" applyBorder="1" applyAlignment="1">
      <alignment horizontal="center" vertical="center"/>
    </xf>
    <xf numFmtId="202" fontId="1" fillId="0" borderId="18" xfId="42" applyNumberFormat="1" applyFont="1" applyFill="1" applyBorder="1" applyAlignment="1">
      <alignment horizontal="center" vertical="center"/>
    </xf>
    <xf numFmtId="202" fontId="8" fillId="0" borderId="21" xfId="42" applyNumberFormat="1" applyFont="1" applyFill="1" applyBorder="1" applyAlignment="1">
      <alignment horizontal="center" vertical="center"/>
    </xf>
    <xf numFmtId="202" fontId="8" fillId="0" borderId="15" xfId="42" applyNumberFormat="1" applyFont="1" applyFill="1" applyBorder="1" applyAlignment="1">
      <alignment horizontal="center" vertical="center"/>
    </xf>
    <xf numFmtId="202" fontId="8" fillId="0" borderId="18" xfId="42" applyNumberFormat="1" applyFont="1" applyFill="1" applyBorder="1" applyAlignment="1">
      <alignment horizontal="center" vertical="center"/>
    </xf>
    <xf numFmtId="202" fontId="1" fillId="0" borderId="21" xfId="42" applyNumberFormat="1" applyFont="1" applyFill="1" applyBorder="1" applyAlignment="1">
      <alignment horizontal="center" vertical="center"/>
    </xf>
    <xf numFmtId="202" fontId="1" fillId="0" borderId="25" xfId="42" applyNumberFormat="1" applyFont="1" applyFill="1" applyBorder="1" applyAlignment="1">
      <alignment horizontal="center" vertical="center"/>
    </xf>
    <xf numFmtId="202" fontId="1" fillId="0" borderId="61" xfId="42" applyNumberFormat="1" applyFont="1" applyFill="1" applyBorder="1" applyAlignment="1">
      <alignment horizontal="center" vertical="center"/>
    </xf>
    <xf numFmtId="202" fontId="1" fillId="0" borderId="69" xfId="42" applyNumberFormat="1" applyFont="1" applyFill="1" applyBorder="1" applyAlignment="1">
      <alignment horizontal="center" vertical="center"/>
    </xf>
    <xf numFmtId="202" fontId="1" fillId="0" borderId="13" xfId="42" applyNumberFormat="1" applyFont="1" applyFill="1" applyBorder="1" applyAlignment="1">
      <alignment horizontal="center" vertical="center"/>
    </xf>
    <xf numFmtId="202" fontId="1" fillId="0" borderId="34" xfId="42" applyNumberFormat="1" applyFont="1" applyFill="1" applyBorder="1" applyAlignment="1">
      <alignment horizontal="center" vertical="center"/>
    </xf>
    <xf numFmtId="202" fontId="1" fillId="0" borderId="35" xfId="42" applyNumberFormat="1" applyFont="1" applyFill="1" applyBorder="1" applyAlignment="1">
      <alignment horizontal="center" vertical="center"/>
    </xf>
    <xf numFmtId="202" fontId="1" fillId="0" borderId="22" xfId="42" applyNumberFormat="1" applyFont="1" applyFill="1" applyBorder="1" applyAlignment="1">
      <alignment horizontal="center" vertical="center"/>
    </xf>
    <xf numFmtId="202" fontId="1" fillId="0" borderId="17" xfId="42" applyNumberFormat="1" applyFont="1" applyFill="1" applyBorder="1" applyAlignment="1">
      <alignment horizontal="center" vertical="center"/>
    </xf>
    <xf numFmtId="171" fontId="14" fillId="0" borderId="0" xfId="42" applyFont="1" applyFill="1" applyBorder="1" applyAlignment="1">
      <alignment horizontal="center" vertical="center" wrapText="1"/>
    </xf>
    <xf numFmtId="200" fontId="1" fillId="0" borderId="13" xfId="42" applyNumberFormat="1" applyFont="1" applyBorder="1" applyAlignment="1">
      <alignment/>
    </xf>
    <xf numFmtId="200" fontId="1" fillId="0" borderId="37" xfId="42" applyNumberFormat="1" applyFont="1" applyBorder="1" applyAlignment="1">
      <alignment/>
    </xf>
    <xf numFmtId="200" fontId="0" fillId="0" borderId="38" xfId="42" applyNumberFormat="1" applyFont="1" applyBorder="1" applyAlignment="1">
      <alignment/>
    </xf>
    <xf numFmtId="200" fontId="1" fillId="0" borderId="13" xfId="42" applyNumberFormat="1" applyFont="1" applyBorder="1" applyAlignment="1">
      <alignment horizontal="center" vertical="center"/>
    </xf>
    <xf numFmtId="200" fontId="1" fillId="0" borderId="13" xfId="42" applyNumberFormat="1" applyFont="1" applyBorder="1" applyAlignment="1">
      <alignment horizontal="center"/>
    </xf>
    <xf numFmtId="200" fontId="1" fillId="0" borderId="37" xfId="42" applyNumberFormat="1" applyFont="1" applyBorder="1" applyAlignment="1">
      <alignment horizontal="center"/>
    </xf>
    <xf numFmtId="200" fontId="2" fillId="0" borderId="13" xfId="42" applyNumberFormat="1" applyFont="1" applyBorder="1" applyAlignment="1">
      <alignment horizontal="center"/>
    </xf>
    <xf numFmtId="200" fontId="2" fillId="0" borderId="37" xfId="42" applyNumberFormat="1" applyFont="1" applyBorder="1" applyAlignment="1">
      <alignment horizontal="center"/>
    </xf>
    <xf numFmtId="200" fontId="20" fillId="0" borderId="46" xfId="42" applyNumberFormat="1" applyFont="1" applyBorder="1" applyAlignment="1">
      <alignment horizontal="center"/>
    </xf>
    <xf numFmtId="200" fontId="1" fillId="0" borderId="32" xfId="42" applyNumberFormat="1" applyFont="1" applyBorder="1" applyAlignment="1">
      <alignment horizontal="center"/>
    </xf>
    <xf numFmtId="200" fontId="1" fillId="0" borderId="14" xfId="42" applyNumberFormat="1" applyFont="1" applyBorder="1" applyAlignment="1">
      <alignment horizontal="center"/>
    </xf>
    <xf numFmtId="200" fontId="1" fillId="0" borderId="21" xfId="42" applyNumberFormat="1" applyFont="1" applyBorder="1" applyAlignment="1">
      <alignment horizontal="center"/>
    </xf>
    <xf numFmtId="200" fontId="1" fillId="0" borderId="15" xfId="42" applyNumberFormat="1" applyFont="1" applyBorder="1" applyAlignment="1">
      <alignment horizontal="center"/>
    </xf>
    <xf numFmtId="200" fontId="20" fillId="0" borderId="18" xfId="42" applyNumberFormat="1" applyFont="1" applyBorder="1" applyAlignment="1">
      <alignment horizontal="center"/>
    </xf>
    <xf numFmtId="200" fontId="1" fillId="0" borderId="22" xfId="42" applyNumberFormat="1" applyFont="1" applyBorder="1" applyAlignment="1">
      <alignment horizontal="center"/>
    </xf>
    <xf numFmtId="200" fontId="1" fillId="0" borderId="42" xfId="42" applyNumberFormat="1" applyFont="1" applyBorder="1" applyAlignment="1">
      <alignment horizontal="center"/>
    </xf>
    <xf numFmtId="200" fontId="20" fillId="0" borderId="38" xfId="42" applyNumberFormat="1" applyFont="1" applyBorder="1" applyAlignment="1">
      <alignment horizontal="center"/>
    </xf>
    <xf numFmtId="200" fontId="2" fillId="0" borderId="32" xfId="42" applyNumberFormat="1" applyFont="1" applyBorder="1" applyAlignment="1">
      <alignment horizontal="center"/>
    </xf>
    <xf numFmtId="200" fontId="2" fillId="0" borderId="14" xfId="42" applyNumberFormat="1" applyFont="1" applyBorder="1" applyAlignment="1">
      <alignment horizontal="center"/>
    </xf>
    <xf numFmtId="200" fontId="1" fillId="0" borderId="32" xfId="42" applyNumberFormat="1" applyFont="1" applyBorder="1" applyAlignment="1">
      <alignment/>
    </xf>
    <xf numFmtId="200" fontId="1" fillId="0" borderId="14" xfId="42" applyNumberFormat="1" applyFont="1" applyBorder="1" applyAlignment="1">
      <alignment/>
    </xf>
    <xf numFmtId="200" fontId="1" fillId="0" borderId="22" xfId="42" applyNumberFormat="1" applyFont="1" applyBorder="1" applyAlignment="1">
      <alignment/>
    </xf>
    <xf numFmtId="200" fontId="1" fillId="0" borderId="42" xfId="42" applyNumberFormat="1" applyFont="1" applyBorder="1" applyAlignment="1">
      <alignment/>
    </xf>
    <xf numFmtId="200" fontId="20" fillId="0" borderId="17" xfId="42" applyNumberFormat="1" applyFont="1" applyBorder="1" applyAlignment="1">
      <alignment horizontal="center"/>
    </xf>
    <xf numFmtId="200" fontId="2" fillId="0" borderId="32" xfId="42" applyNumberFormat="1" applyFont="1" applyBorder="1" applyAlignment="1">
      <alignment horizontal="center" vertical="center" wrapText="1"/>
    </xf>
    <xf numFmtId="200" fontId="2" fillId="0" borderId="14" xfId="42" applyNumberFormat="1" applyFont="1" applyBorder="1" applyAlignment="1">
      <alignment horizontal="center" vertical="center" wrapText="1"/>
    </xf>
    <xf numFmtId="200" fontId="1" fillId="0" borderId="32" xfId="42" applyNumberFormat="1" applyFont="1" applyBorder="1" applyAlignment="1">
      <alignment horizontal="center" vertical="center" wrapText="1"/>
    </xf>
    <xf numFmtId="200" fontId="1" fillId="0" borderId="14" xfId="42" applyNumberFormat="1" applyFont="1" applyBorder="1" applyAlignment="1">
      <alignment horizontal="center" vertical="center" wrapText="1"/>
    </xf>
    <xf numFmtId="200" fontId="0" fillId="0" borderId="13" xfId="42" applyNumberFormat="1" applyFont="1" applyBorder="1" applyAlignment="1">
      <alignment/>
    </xf>
    <xf numFmtId="200" fontId="0" fillId="0" borderId="37" xfId="42" applyNumberFormat="1" applyFont="1" applyBorder="1" applyAlignment="1">
      <alignment/>
    </xf>
    <xf numFmtId="200" fontId="0" fillId="0" borderId="32" xfId="42" applyNumberFormat="1" applyFont="1" applyBorder="1" applyAlignment="1">
      <alignment/>
    </xf>
    <xf numFmtId="200" fontId="0" fillId="0" borderId="14" xfId="42" applyNumberFormat="1" applyFont="1" applyBorder="1" applyAlignment="1">
      <alignment/>
    </xf>
    <xf numFmtId="200" fontId="0" fillId="0" borderId="21" xfId="42" applyNumberFormat="1" applyFont="1" applyBorder="1" applyAlignment="1">
      <alignment/>
    </xf>
    <xf numFmtId="200" fontId="0" fillId="0" borderId="15" xfId="42" applyNumberFormat="1" applyFont="1" applyBorder="1" applyAlignment="1">
      <alignment/>
    </xf>
    <xf numFmtId="200" fontId="0" fillId="0" borderId="22" xfId="42" applyNumberFormat="1" applyFont="1" applyBorder="1" applyAlignment="1">
      <alignment/>
    </xf>
    <xf numFmtId="200" fontId="0" fillId="0" borderId="42" xfId="42" applyNumberFormat="1" applyFont="1" applyBorder="1" applyAlignment="1">
      <alignment/>
    </xf>
    <xf numFmtId="200" fontId="0" fillId="0" borderId="44" xfId="42" applyNumberFormat="1" applyFont="1" applyBorder="1" applyAlignment="1">
      <alignment/>
    </xf>
    <xf numFmtId="200" fontId="0" fillId="0" borderId="64" xfId="42" applyNumberFormat="1" applyFont="1" applyBorder="1" applyAlignment="1">
      <alignment/>
    </xf>
    <xf numFmtId="200" fontId="20" fillId="0" borderId="71" xfId="42" applyNumberFormat="1" applyFont="1" applyBorder="1" applyAlignment="1">
      <alignment horizontal="center"/>
    </xf>
    <xf numFmtId="200" fontId="0" fillId="0" borderId="25" xfId="42" applyNumberFormat="1" applyFont="1" applyBorder="1" applyAlignment="1">
      <alignment/>
    </xf>
    <xf numFmtId="200" fontId="0" fillId="0" borderId="61" xfId="42" applyNumberFormat="1" applyFont="1" applyBorder="1" applyAlignment="1">
      <alignment/>
    </xf>
    <xf numFmtId="200" fontId="20" fillId="0" borderId="69" xfId="42" applyNumberFormat="1" applyFont="1" applyBorder="1" applyAlignment="1">
      <alignment horizontal="center"/>
    </xf>
    <xf numFmtId="200" fontId="20" fillId="0" borderId="13" xfId="42" applyNumberFormat="1" applyFont="1" applyBorder="1" applyAlignment="1">
      <alignment horizontal="center"/>
    </xf>
    <xf numFmtId="200" fontId="20" fillId="0" borderId="36" xfId="42" applyNumberFormat="1" applyFont="1" applyBorder="1" applyAlignment="1">
      <alignment horizontal="center"/>
    </xf>
    <xf numFmtId="200" fontId="20" fillId="0" borderId="13" xfId="42" applyNumberFormat="1" applyFont="1" applyBorder="1" applyAlignment="1">
      <alignment horizontal="center"/>
    </xf>
    <xf numFmtId="200" fontId="0" fillId="0" borderId="32" xfId="42" applyNumberFormat="1" applyFont="1" applyBorder="1" applyAlignment="1">
      <alignment horizontal="center"/>
    </xf>
    <xf numFmtId="200" fontId="0" fillId="0" borderId="14" xfId="42" applyNumberFormat="1" applyFont="1" applyBorder="1" applyAlignment="1">
      <alignment horizontal="center"/>
    </xf>
    <xf numFmtId="200" fontId="0" fillId="0" borderId="21" xfId="42" applyNumberFormat="1" applyFont="1" applyBorder="1" applyAlignment="1">
      <alignment horizontal="center" vertical="center" wrapText="1"/>
    </xf>
    <xf numFmtId="200" fontId="0" fillId="0" borderId="15" xfId="42" applyNumberFormat="1" applyFont="1" applyBorder="1" applyAlignment="1">
      <alignment horizontal="center" vertical="center" wrapText="1"/>
    </xf>
    <xf numFmtId="200" fontId="20" fillId="0" borderId="15" xfId="42" applyNumberFormat="1" applyFont="1" applyBorder="1" applyAlignment="1">
      <alignment horizontal="center"/>
    </xf>
    <xf numFmtId="200" fontId="20" fillId="0" borderId="42" xfId="42" applyNumberFormat="1" applyFont="1" applyBorder="1" applyAlignment="1">
      <alignment horizontal="center"/>
    </xf>
    <xf numFmtId="200" fontId="1" fillId="0" borderId="50" xfId="42" applyNumberFormat="1" applyFont="1" applyBorder="1" applyAlignment="1">
      <alignment horizontal="center"/>
    </xf>
    <xf numFmtId="200" fontId="1" fillId="0" borderId="59" xfId="42" applyNumberFormat="1" applyFont="1" applyBorder="1" applyAlignment="1">
      <alignment horizontal="center"/>
    </xf>
    <xf numFmtId="200" fontId="20" fillId="0" borderId="60" xfId="42" applyNumberFormat="1" applyFont="1" applyBorder="1" applyAlignment="1">
      <alignment horizontal="center"/>
    </xf>
    <xf numFmtId="200" fontId="0" fillId="0" borderId="15" xfId="42" applyNumberFormat="1" applyFont="1" applyBorder="1" applyAlignment="1">
      <alignment horizontal="center"/>
    </xf>
    <xf numFmtId="200" fontId="0" fillId="0" borderId="42" xfId="42" applyNumberFormat="1" applyFont="1" applyBorder="1" applyAlignment="1">
      <alignment horizontal="center"/>
    </xf>
    <xf numFmtId="200" fontId="1" fillId="0" borderId="44" xfId="42" applyNumberFormat="1" applyFont="1" applyBorder="1" applyAlignment="1">
      <alignment horizontal="center" vertical="center" wrapText="1"/>
    </xf>
    <xf numFmtId="200" fontId="1" fillId="0" borderId="64" xfId="42" applyNumberFormat="1" applyFont="1" applyBorder="1" applyAlignment="1">
      <alignment horizontal="center" vertical="center" wrapText="1"/>
    </xf>
    <xf numFmtId="200" fontId="1" fillId="0" borderId="71" xfId="42" applyNumberFormat="1" applyFont="1" applyBorder="1" applyAlignment="1">
      <alignment horizontal="center" vertical="center" wrapText="1"/>
    </xf>
    <xf numFmtId="200" fontId="1" fillId="0" borderId="38" xfId="42" applyNumberFormat="1" applyFont="1" applyBorder="1" applyAlignment="1">
      <alignment horizontal="center" vertical="center"/>
    </xf>
    <xf numFmtId="200" fontId="1" fillId="0" borderId="38" xfId="42" applyNumberFormat="1" applyFont="1" applyBorder="1" applyAlignment="1">
      <alignment horizontal="center"/>
    </xf>
    <xf numFmtId="200" fontId="1" fillId="0" borderId="46" xfId="42" applyNumberFormat="1" applyFont="1" applyBorder="1" applyAlignment="1">
      <alignment horizontal="center"/>
    </xf>
    <xf numFmtId="200" fontId="0" fillId="0" borderId="50" xfId="42" applyNumberFormat="1" applyFont="1" applyBorder="1" applyAlignment="1">
      <alignment/>
    </xf>
    <xf numFmtId="200" fontId="0" fillId="0" borderId="59" xfId="42" applyNumberFormat="1" applyFont="1" applyBorder="1" applyAlignment="1">
      <alignment/>
    </xf>
    <xf numFmtId="200" fontId="0" fillId="0" borderId="60" xfId="42" applyNumberFormat="1" applyFont="1" applyBorder="1" applyAlignment="1">
      <alignment/>
    </xf>
    <xf numFmtId="200" fontId="2" fillId="0" borderId="46" xfId="42" applyNumberFormat="1" applyFont="1" applyBorder="1" applyAlignment="1">
      <alignment horizontal="center"/>
    </xf>
    <xf numFmtId="200" fontId="2" fillId="0" borderId="15" xfId="42" applyNumberFormat="1" applyFont="1" applyBorder="1" applyAlignment="1">
      <alignment horizontal="center"/>
    </xf>
    <xf numFmtId="200" fontId="1" fillId="0" borderId="18" xfId="42" applyNumberFormat="1" applyFont="1" applyBorder="1" applyAlignment="1">
      <alignment horizontal="center"/>
    </xf>
    <xf numFmtId="200" fontId="20" fillId="0" borderId="37" xfId="42" applyNumberFormat="1" applyFont="1" applyBorder="1" applyAlignment="1">
      <alignment horizontal="center" vertical="center"/>
    </xf>
    <xf numFmtId="200" fontId="1" fillId="0" borderId="25" xfId="42" applyNumberFormat="1" applyFont="1" applyFill="1" applyBorder="1" applyAlignment="1">
      <alignment horizontal="center" vertical="center"/>
    </xf>
    <xf numFmtId="200" fontId="1" fillId="0" borderId="61" xfId="42" applyNumberFormat="1" applyFont="1" applyFill="1" applyBorder="1" applyAlignment="1">
      <alignment horizontal="center" vertical="center"/>
    </xf>
    <xf numFmtId="200" fontId="1" fillId="0" borderId="13" xfId="42" applyNumberFormat="1" applyFont="1" applyFill="1" applyBorder="1" applyAlignment="1">
      <alignment horizontal="center" vertical="center"/>
    </xf>
    <xf numFmtId="200" fontId="1" fillId="0" borderId="37" xfId="42" applyNumberFormat="1" applyFont="1" applyFill="1" applyBorder="1" applyAlignment="1">
      <alignment horizontal="center" vertical="center"/>
    </xf>
    <xf numFmtId="200" fontId="1" fillId="0" borderId="16" xfId="42" applyNumberFormat="1" applyFont="1" applyFill="1" applyBorder="1" applyAlignment="1">
      <alignment horizontal="center" vertical="center"/>
    </xf>
    <xf numFmtId="200" fontId="8" fillId="0" borderId="16" xfId="42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187" fontId="8" fillId="0" borderId="73" xfId="0" applyNumberFormat="1" applyFont="1" applyFill="1" applyBorder="1" applyAlignment="1">
      <alignment horizontal="center" vertical="center" wrapText="1"/>
    </xf>
    <xf numFmtId="187" fontId="8" fillId="0" borderId="74" xfId="0" applyNumberFormat="1" applyFont="1" applyFill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 readingOrder="1"/>
    </xf>
    <xf numFmtId="0" fontId="2" fillId="0" borderId="22" xfId="0" applyNumberFormat="1" applyFont="1" applyFill="1" applyBorder="1" applyAlignment="1">
      <alignment horizontal="center" vertical="center" wrapText="1" readingOrder="1"/>
    </xf>
    <xf numFmtId="187" fontId="16" fillId="0" borderId="52" xfId="0" applyNumberFormat="1" applyFont="1" applyFill="1" applyBorder="1" applyAlignment="1">
      <alignment horizontal="center" vertical="center" wrapText="1"/>
    </xf>
    <xf numFmtId="187" fontId="16" fillId="0" borderId="23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22" xfId="0" applyFont="1" applyBorder="1" applyAlignment="1">
      <alignment horizontal="center" vertical="center"/>
    </xf>
    <xf numFmtId="187" fontId="8" fillId="0" borderId="52" xfId="0" applyNumberFormat="1" applyFont="1" applyFill="1" applyBorder="1" applyAlignment="1">
      <alignment horizontal="center" vertical="center" wrapText="1"/>
    </xf>
    <xf numFmtId="187" fontId="8" fillId="0" borderId="23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45"/>
  <sheetViews>
    <sheetView zoomScalePageLayoutView="0" workbookViewId="0" topLeftCell="A1">
      <selection activeCell="A100" sqref="A100:IV106"/>
    </sheetView>
  </sheetViews>
  <sheetFormatPr defaultColWidth="9.140625" defaultRowHeight="12.75"/>
  <cols>
    <col min="1" max="1" width="7.57421875" style="282" customWidth="1"/>
    <col min="2" max="2" width="51.8515625" style="282" customWidth="1"/>
    <col min="3" max="3" width="10.140625" style="282" customWidth="1"/>
    <col min="4" max="4" width="14.00390625" style="282" customWidth="1"/>
    <col min="5" max="5" width="13.140625" style="282" customWidth="1"/>
    <col min="6" max="6" width="10.00390625" style="282" customWidth="1"/>
    <col min="7" max="8" width="9.140625" style="282" customWidth="1"/>
    <col min="9" max="9" width="9.7109375" style="282" bestFit="1" customWidth="1"/>
    <col min="10" max="16384" width="9.140625" style="282" customWidth="1"/>
  </cols>
  <sheetData>
    <row r="1" spans="1:6" s="1" customFormat="1" ht="18">
      <c r="A1" s="874" t="s">
        <v>201</v>
      </c>
      <c r="B1" s="874"/>
      <c r="C1" s="874"/>
      <c r="D1" s="874"/>
      <c r="E1" s="874"/>
      <c r="F1" s="874"/>
    </row>
    <row r="2" spans="1:6" s="279" customFormat="1" ht="15">
      <c r="A2" s="875" t="s">
        <v>202</v>
      </c>
      <c r="B2" s="875"/>
      <c r="C2" s="875"/>
      <c r="D2" s="875"/>
      <c r="E2" s="875"/>
      <c r="F2" s="875"/>
    </row>
    <row r="3" spans="1:4" s="1" customFormat="1" ht="12.75">
      <c r="A3" s="4"/>
      <c r="B3" s="529"/>
      <c r="C3" s="530"/>
      <c r="D3" s="529"/>
    </row>
    <row r="4" spans="1:6" ht="13.5" thickBot="1">
      <c r="A4" s="280"/>
      <c r="B4" s="280"/>
      <c r="C4" s="280"/>
      <c r="D4" s="281"/>
      <c r="E4" s="877" t="s">
        <v>996</v>
      </c>
      <c r="F4" s="877"/>
    </row>
    <row r="5" spans="1:6" s="286" customFormat="1" ht="12.75" customHeight="1">
      <c r="A5" s="876" t="s">
        <v>203</v>
      </c>
      <c r="B5" s="876" t="s">
        <v>204</v>
      </c>
      <c r="C5" s="876" t="s">
        <v>205</v>
      </c>
      <c r="D5" s="876" t="s">
        <v>206</v>
      </c>
      <c r="E5" s="531" t="s">
        <v>207</v>
      </c>
      <c r="F5" s="531"/>
    </row>
    <row r="6" spans="1:6" s="286" customFormat="1" ht="41.25" customHeight="1">
      <c r="A6" s="876"/>
      <c r="B6" s="876"/>
      <c r="C6" s="876"/>
      <c r="D6" s="876"/>
      <c r="E6" s="359" t="s">
        <v>208</v>
      </c>
      <c r="F6" s="359" t="s">
        <v>209</v>
      </c>
    </row>
    <row r="7" spans="1:6" s="532" customFormat="1" ht="12.75">
      <c r="A7" s="429" t="s">
        <v>848</v>
      </c>
      <c r="B7" s="359">
        <v>2</v>
      </c>
      <c r="C7" s="298">
        <v>3</v>
      </c>
      <c r="D7" s="298">
        <v>4</v>
      </c>
      <c r="E7" s="298">
        <v>5</v>
      </c>
      <c r="F7" s="359">
        <v>6</v>
      </c>
    </row>
    <row r="8" spans="1:10" s="345" customFormat="1" ht="27.75">
      <c r="A8" s="533">
        <v>1000</v>
      </c>
      <c r="B8" s="534" t="s">
        <v>315</v>
      </c>
      <c r="C8" s="284"/>
      <c r="D8" s="769">
        <f>E8+F8</f>
        <v>10000000</v>
      </c>
      <c r="E8" s="769">
        <f>E10+E91+E76</f>
        <v>10000000</v>
      </c>
      <c r="F8" s="627">
        <f>F140</f>
        <v>0</v>
      </c>
      <c r="H8" s="572"/>
      <c r="I8" s="573"/>
      <c r="J8" s="573"/>
    </row>
    <row r="9" spans="1:6" s="281" customFormat="1" ht="12.75" hidden="1">
      <c r="A9" s="285"/>
      <c r="B9" s="285" t="s">
        <v>210</v>
      </c>
      <c r="C9" s="284"/>
      <c r="D9" s="768"/>
      <c r="E9" s="768"/>
      <c r="F9" s="284"/>
    </row>
    <row r="10" spans="1:8" s="281" customFormat="1" ht="14.25" hidden="1">
      <c r="A10" s="349">
        <v>1100</v>
      </c>
      <c r="B10" s="535" t="s">
        <v>211</v>
      </c>
      <c r="C10" s="298">
        <v>7100</v>
      </c>
      <c r="D10" s="769">
        <f>E10</f>
        <v>0</v>
      </c>
      <c r="E10" s="769">
        <f>E11</f>
        <v>0</v>
      </c>
      <c r="F10" s="298" t="s">
        <v>95</v>
      </c>
      <c r="H10" s="574"/>
    </row>
    <row r="11" spans="1:6" s="286" customFormat="1" ht="25.5" hidden="1">
      <c r="A11" s="285"/>
      <c r="B11" s="350" t="s">
        <v>212</v>
      </c>
      <c r="C11" s="290"/>
      <c r="D11" s="768">
        <f>E11+F11</f>
        <v>0</v>
      </c>
      <c r="E11" s="768">
        <f>E13+E17+E20+E45+E52</f>
        <v>0</v>
      </c>
      <c r="F11" s="290"/>
    </row>
    <row r="12" spans="1:6" s="281" customFormat="1" ht="12.75" hidden="1">
      <c r="A12" s="285"/>
      <c r="B12" s="350" t="s">
        <v>213</v>
      </c>
      <c r="C12" s="290"/>
      <c r="D12" s="768"/>
      <c r="E12" s="768"/>
      <c r="F12" s="290"/>
    </row>
    <row r="13" spans="1:6" s="286" customFormat="1" ht="12.75" hidden="1">
      <c r="A13" s="349">
        <v>1110</v>
      </c>
      <c r="B13" s="297" t="s">
        <v>214</v>
      </c>
      <c r="C13" s="298">
        <v>7131</v>
      </c>
      <c r="D13" s="769">
        <f>E13</f>
        <v>0</v>
      </c>
      <c r="E13" s="769">
        <f>E15+E16</f>
        <v>0</v>
      </c>
      <c r="F13" s="298" t="s">
        <v>95</v>
      </c>
    </row>
    <row r="14" spans="1:6" s="281" customFormat="1" ht="12.75" hidden="1">
      <c r="A14" s="285"/>
      <c r="B14" s="350" t="s">
        <v>213</v>
      </c>
      <c r="C14" s="290"/>
      <c r="D14" s="768"/>
      <c r="E14" s="768"/>
      <c r="F14" s="290"/>
    </row>
    <row r="15" spans="1:6" ht="25.5" hidden="1">
      <c r="A15" s="288" t="s">
        <v>486</v>
      </c>
      <c r="B15" s="289" t="s">
        <v>215</v>
      </c>
      <c r="C15" s="283"/>
      <c r="D15" s="770">
        <f>E15</f>
        <v>0</v>
      </c>
      <c r="E15" s="770"/>
      <c r="F15" s="283" t="s">
        <v>95</v>
      </c>
    </row>
    <row r="16" spans="1:6" ht="35.25" customHeight="1" hidden="1">
      <c r="A16" s="288" t="s">
        <v>487</v>
      </c>
      <c r="B16" s="289" t="s">
        <v>216</v>
      </c>
      <c r="C16" s="283"/>
      <c r="D16" s="770">
        <f>E16</f>
        <v>0</v>
      </c>
      <c r="E16" s="770"/>
      <c r="F16" s="283" t="s">
        <v>95</v>
      </c>
    </row>
    <row r="17" spans="1:6" s="286" customFormat="1" ht="21" customHeight="1" hidden="1">
      <c r="A17" s="349">
        <v>1120</v>
      </c>
      <c r="B17" s="297" t="s">
        <v>217</v>
      </c>
      <c r="C17" s="298">
        <v>7136</v>
      </c>
      <c r="D17" s="769">
        <f>D19</f>
        <v>0</v>
      </c>
      <c r="E17" s="769">
        <f>E19</f>
        <v>0</v>
      </c>
      <c r="F17" s="298" t="s">
        <v>95</v>
      </c>
    </row>
    <row r="18" spans="1:6" s="281" customFormat="1" ht="12.75" hidden="1">
      <c r="A18" s="285"/>
      <c r="B18" s="350" t="s">
        <v>213</v>
      </c>
      <c r="C18" s="290"/>
      <c r="D18" s="768"/>
      <c r="E18" s="768"/>
      <c r="F18" s="290"/>
    </row>
    <row r="19" spans="1:6" ht="19.5" customHeight="1" hidden="1">
      <c r="A19" s="288" t="s">
        <v>488</v>
      </c>
      <c r="B19" s="289" t="s">
        <v>218</v>
      </c>
      <c r="C19" s="283"/>
      <c r="D19" s="770">
        <f>E19</f>
        <v>0</v>
      </c>
      <c r="E19" s="770"/>
      <c r="F19" s="283" t="s">
        <v>95</v>
      </c>
    </row>
    <row r="20" spans="1:8" s="286" customFormat="1" ht="38.25" hidden="1">
      <c r="A20" s="349">
        <v>1130</v>
      </c>
      <c r="B20" s="297" t="s">
        <v>219</v>
      </c>
      <c r="C20" s="298">
        <v>7145</v>
      </c>
      <c r="D20" s="769">
        <f>D22</f>
        <v>0</v>
      </c>
      <c r="E20" s="769">
        <f>E22</f>
        <v>0</v>
      </c>
      <c r="F20" s="298" t="s">
        <v>95</v>
      </c>
      <c r="H20" s="625"/>
    </row>
    <row r="21" spans="1:6" s="281" customFormat="1" ht="12.75" hidden="1">
      <c r="A21" s="285"/>
      <c r="B21" s="350" t="s">
        <v>213</v>
      </c>
      <c r="C21" s="290"/>
      <c r="D21" s="768"/>
      <c r="E21" s="768"/>
      <c r="F21" s="290"/>
    </row>
    <row r="22" spans="1:6" ht="18.75" customHeight="1" hidden="1">
      <c r="A22" s="288" t="s">
        <v>489</v>
      </c>
      <c r="B22" s="289" t="s">
        <v>220</v>
      </c>
      <c r="C22" s="283">
        <v>71452</v>
      </c>
      <c r="D22" s="770">
        <f>D23</f>
        <v>0</v>
      </c>
      <c r="E22" s="770"/>
      <c r="F22" s="283" t="s">
        <v>95</v>
      </c>
    </row>
    <row r="23" spans="1:6" s="281" customFormat="1" ht="48.75" customHeight="1" hidden="1">
      <c r="A23" s="288"/>
      <c r="B23" s="289" t="s">
        <v>221</v>
      </c>
      <c r="C23" s="290"/>
      <c r="D23" s="768">
        <f>E23</f>
        <v>0</v>
      </c>
      <c r="E23" s="770">
        <f>E25+E29+E30+E31+E32+E33+E34+E35+E36+E37+E38+E39+E40+E41+E42+E43+E44</f>
        <v>0</v>
      </c>
      <c r="F23" s="283"/>
    </row>
    <row r="24" spans="1:6" s="281" customFormat="1" ht="12.75" hidden="1">
      <c r="A24" s="288"/>
      <c r="B24" s="289" t="s">
        <v>213</v>
      </c>
      <c r="C24" s="290"/>
      <c r="D24" s="768"/>
      <c r="E24" s="770"/>
      <c r="F24" s="283"/>
    </row>
    <row r="25" spans="1:6" s="281" customFormat="1" ht="45" customHeight="1" hidden="1">
      <c r="A25" s="288" t="s">
        <v>490</v>
      </c>
      <c r="B25" s="293" t="s">
        <v>222</v>
      </c>
      <c r="C25" s="283"/>
      <c r="D25" s="770">
        <f>E25</f>
        <v>0</v>
      </c>
      <c r="E25" s="770">
        <f>E27+E28</f>
        <v>0</v>
      </c>
      <c r="F25" s="283" t="s">
        <v>95</v>
      </c>
    </row>
    <row r="26" spans="1:6" s="281" customFormat="1" ht="12.75" hidden="1">
      <c r="A26" s="290"/>
      <c r="B26" s="293" t="s">
        <v>223</v>
      </c>
      <c r="C26" s="290"/>
      <c r="D26" s="770"/>
      <c r="E26" s="770"/>
      <c r="F26" s="283"/>
    </row>
    <row r="27" spans="1:6" s="281" customFormat="1" ht="12.75" hidden="1">
      <c r="A27" s="288" t="s">
        <v>491</v>
      </c>
      <c r="B27" s="294" t="s">
        <v>224</v>
      </c>
      <c r="C27" s="283"/>
      <c r="D27" s="770">
        <f>E27</f>
        <v>0</v>
      </c>
      <c r="E27" s="770"/>
      <c r="F27" s="283" t="s">
        <v>95</v>
      </c>
    </row>
    <row r="28" spans="1:6" s="281" customFormat="1" ht="12.75" hidden="1">
      <c r="A28" s="288" t="s">
        <v>492</v>
      </c>
      <c r="B28" s="294" t="s">
        <v>225</v>
      </c>
      <c r="C28" s="283"/>
      <c r="D28" s="770">
        <f>E28</f>
        <v>0</v>
      </c>
      <c r="E28" s="770">
        <v>0</v>
      </c>
      <c r="F28" s="283" t="s">
        <v>95</v>
      </c>
    </row>
    <row r="29" spans="1:6" s="281" customFormat="1" ht="107.25" customHeight="1" hidden="1">
      <c r="A29" s="288" t="s">
        <v>493</v>
      </c>
      <c r="B29" s="536" t="s">
        <v>226</v>
      </c>
      <c r="C29" s="283"/>
      <c r="D29" s="770"/>
      <c r="E29" s="770"/>
      <c r="F29" s="283" t="s">
        <v>95</v>
      </c>
    </row>
    <row r="30" spans="1:6" s="281" customFormat="1" ht="48.75" customHeight="1" hidden="1">
      <c r="A30" s="285" t="s">
        <v>494</v>
      </c>
      <c r="B30" s="293" t="s">
        <v>227</v>
      </c>
      <c r="C30" s="283"/>
      <c r="D30" s="770"/>
      <c r="E30" s="770"/>
      <c r="F30" s="283" t="s">
        <v>95</v>
      </c>
    </row>
    <row r="31" spans="1:6" s="281" customFormat="1" ht="57.75" customHeight="1" hidden="1">
      <c r="A31" s="288" t="s">
        <v>495</v>
      </c>
      <c r="B31" s="293" t="s">
        <v>228</v>
      </c>
      <c r="C31" s="283"/>
      <c r="D31" s="770">
        <f>E31</f>
        <v>0</v>
      </c>
      <c r="E31" s="770"/>
      <c r="F31" s="283" t="s">
        <v>95</v>
      </c>
    </row>
    <row r="32" spans="1:6" s="281" customFormat="1" ht="32.25" customHeight="1" hidden="1">
      <c r="A32" s="288" t="s">
        <v>496</v>
      </c>
      <c r="B32" s="293" t="s">
        <v>229</v>
      </c>
      <c r="C32" s="283"/>
      <c r="D32" s="770"/>
      <c r="E32" s="770"/>
      <c r="F32" s="283" t="s">
        <v>95</v>
      </c>
    </row>
    <row r="33" spans="1:6" s="281" customFormat="1" ht="72.75" customHeight="1" hidden="1">
      <c r="A33" s="288" t="s">
        <v>497</v>
      </c>
      <c r="B33" s="293" t="s">
        <v>230</v>
      </c>
      <c r="C33" s="283"/>
      <c r="D33" s="770">
        <f>E33</f>
        <v>0</v>
      </c>
      <c r="E33" s="770"/>
      <c r="F33" s="283" t="s">
        <v>95</v>
      </c>
    </row>
    <row r="34" spans="1:6" s="281" customFormat="1" ht="70.5" customHeight="1" hidden="1">
      <c r="A34" s="288" t="s">
        <v>498</v>
      </c>
      <c r="B34" s="293" t="s">
        <v>231</v>
      </c>
      <c r="C34" s="283"/>
      <c r="D34" s="770">
        <f>E34</f>
        <v>0</v>
      </c>
      <c r="E34" s="770"/>
      <c r="F34" s="283" t="s">
        <v>95</v>
      </c>
    </row>
    <row r="35" spans="1:6" s="281" customFormat="1" ht="51.75" customHeight="1" hidden="1">
      <c r="A35" s="288" t="s">
        <v>499</v>
      </c>
      <c r="B35" s="293" t="s">
        <v>232</v>
      </c>
      <c r="C35" s="283"/>
      <c r="D35" s="770"/>
      <c r="E35" s="770"/>
      <c r="F35" s="283" t="s">
        <v>95</v>
      </c>
    </row>
    <row r="36" spans="1:6" s="281" customFormat="1" ht="32.25" customHeight="1" hidden="1">
      <c r="A36" s="288" t="s">
        <v>500</v>
      </c>
      <c r="B36" s="293" t="s">
        <v>233</v>
      </c>
      <c r="C36" s="283"/>
      <c r="D36" s="770">
        <f>E36</f>
        <v>0</v>
      </c>
      <c r="E36" s="770"/>
      <c r="F36" s="283" t="s">
        <v>95</v>
      </c>
    </row>
    <row r="37" spans="1:6" s="281" customFormat="1" ht="37.5" customHeight="1" hidden="1">
      <c r="A37" s="288" t="s">
        <v>501</v>
      </c>
      <c r="B37" s="293" t="s">
        <v>234</v>
      </c>
      <c r="C37" s="283"/>
      <c r="D37" s="770">
        <f>E37</f>
        <v>0</v>
      </c>
      <c r="E37" s="770">
        <v>0</v>
      </c>
      <c r="F37" s="283" t="s">
        <v>95</v>
      </c>
    </row>
    <row r="38" spans="1:6" s="286" customFormat="1" ht="63" customHeight="1" hidden="1">
      <c r="A38" s="288" t="s">
        <v>502</v>
      </c>
      <c r="B38" s="293" t="s">
        <v>235</v>
      </c>
      <c r="C38" s="283"/>
      <c r="D38" s="770">
        <f>E38</f>
        <v>0</v>
      </c>
      <c r="E38" s="770"/>
      <c r="F38" s="283" t="s">
        <v>95</v>
      </c>
    </row>
    <row r="39" spans="1:6" s="281" customFormat="1" ht="35.25" customHeight="1" hidden="1">
      <c r="A39" s="288" t="s">
        <v>778</v>
      </c>
      <c r="B39" s="293" t="s">
        <v>236</v>
      </c>
      <c r="C39" s="283"/>
      <c r="D39" s="770"/>
      <c r="E39" s="770"/>
      <c r="F39" s="283" t="s">
        <v>95</v>
      </c>
    </row>
    <row r="40" spans="1:6" s="281" customFormat="1" ht="12.75" hidden="1">
      <c r="A40" s="288">
        <v>1146</v>
      </c>
      <c r="B40" s="293" t="s">
        <v>237</v>
      </c>
      <c r="C40" s="283"/>
      <c r="D40" s="770"/>
      <c r="E40" s="770"/>
      <c r="F40" s="283" t="s">
        <v>95</v>
      </c>
    </row>
    <row r="41" spans="1:6" s="281" customFormat="1" ht="49.5" customHeight="1" hidden="1">
      <c r="A41" s="288">
        <v>1147</v>
      </c>
      <c r="B41" s="293" t="s">
        <v>238</v>
      </c>
      <c r="C41" s="283"/>
      <c r="D41" s="770"/>
      <c r="E41" s="770"/>
      <c r="F41" s="283" t="s">
        <v>95</v>
      </c>
    </row>
    <row r="42" spans="1:6" s="281" customFormat="1" ht="34.5" customHeight="1" hidden="1">
      <c r="A42" s="288">
        <v>1148</v>
      </c>
      <c r="B42" s="293" t="s">
        <v>239</v>
      </c>
      <c r="C42" s="283"/>
      <c r="D42" s="770">
        <f>E42</f>
        <v>0</v>
      </c>
      <c r="E42" s="770"/>
      <c r="F42" s="283" t="s">
        <v>95</v>
      </c>
    </row>
    <row r="43" spans="1:6" s="281" customFormat="1" ht="48.75" customHeight="1" hidden="1">
      <c r="A43" s="288">
        <v>1149</v>
      </c>
      <c r="B43" s="293" t="s">
        <v>240</v>
      </c>
      <c r="C43" s="283"/>
      <c r="D43" s="770">
        <f>E43</f>
        <v>0</v>
      </c>
      <c r="E43" s="770">
        <v>0</v>
      </c>
      <c r="F43" s="283" t="s">
        <v>95</v>
      </c>
    </row>
    <row r="44" spans="1:6" s="281" customFormat="1" ht="12.75" hidden="1">
      <c r="A44" s="288">
        <v>1150</v>
      </c>
      <c r="B44" s="293" t="s">
        <v>241</v>
      </c>
      <c r="C44" s="283"/>
      <c r="D44" s="770"/>
      <c r="E44" s="770"/>
      <c r="F44" s="283" t="s">
        <v>95</v>
      </c>
    </row>
    <row r="45" spans="1:6" ht="43.5" customHeight="1" hidden="1">
      <c r="A45" s="349">
        <v>1150</v>
      </c>
      <c r="B45" s="297" t="s">
        <v>242</v>
      </c>
      <c r="C45" s="298">
        <v>7146</v>
      </c>
      <c r="D45" s="769">
        <f>E45</f>
        <v>0</v>
      </c>
      <c r="E45" s="769">
        <f>E47</f>
        <v>0</v>
      </c>
      <c r="F45" s="298" t="s">
        <v>95</v>
      </c>
    </row>
    <row r="46" spans="1:6" s="281" customFormat="1" ht="12.75" hidden="1">
      <c r="A46" s="285"/>
      <c r="B46" s="350" t="s">
        <v>213</v>
      </c>
      <c r="C46" s="290"/>
      <c r="D46" s="768"/>
      <c r="E46" s="768"/>
      <c r="F46" s="290"/>
    </row>
    <row r="47" spans="1:6" s="281" customFormat="1" ht="21" customHeight="1" hidden="1">
      <c r="A47" s="288" t="s">
        <v>503</v>
      </c>
      <c r="B47" s="289" t="s">
        <v>243</v>
      </c>
      <c r="C47" s="283"/>
      <c r="D47" s="770">
        <f>E47</f>
        <v>0</v>
      </c>
      <c r="E47" s="770">
        <f>E50</f>
        <v>0</v>
      </c>
      <c r="F47" s="283" t="s">
        <v>95</v>
      </c>
    </row>
    <row r="48" spans="1:6" s="281" customFormat="1" ht="12.75" hidden="1">
      <c r="A48" s="288"/>
      <c r="B48" s="289" t="s">
        <v>244</v>
      </c>
      <c r="C48" s="290"/>
      <c r="D48" s="768"/>
      <c r="E48" s="770"/>
      <c r="F48" s="283"/>
    </row>
    <row r="49" spans="1:6" s="286" customFormat="1" ht="12.75" hidden="1">
      <c r="A49" s="288"/>
      <c r="B49" s="289" t="s">
        <v>213</v>
      </c>
      <c r="C49" s="290"/>
      <c r="D49" s="768"/>
      <c r="E49" s="770"/>
      <c r="F49" s="283"/>
    </row>
    <row r="50" spans="1:6" s="281" customFormat="1" ht="82.5" customHeight="1" hidden="1">
      <c r="A50" s="288" t="s">
        <v>504</v>
      </c>
      <c r="B50" s="293" t="s">
        <v>245</v>
      </c>
      <c r="C50" s="283"/>
      <c r="D50" s="770">
        <f>E50</f>
        <v>0</v>
      </c>
      <c r="E50" s="770"/>
      <c r="F50" s="283" t="s">
        <v>95</v>
      </c>
    </row>
    <row r="51" spans="1:6" ht="83.25" customHeight="1" hidden="1">
      <c r="A51" s="285" t="s">
        <v>505</v>
      </c>
      <c r="B51" s="536" t="s">
        <v>246</v>
      </c>
      <c r="C51" s="283"/>
      <c r="D51" s="770">
        <f>E51</f>
        <v>0</v>
      </c>
      <c r="E51" s="770">
        <v>0</v>
      </c>
      <c r="F51" s="283" t="s">
        <v>95</v>
      </c>
    </row>
    <row r="52" spans="1:6" s="281" customFormat="1" ht="20.25" customHeight="1" hidden="1">
      <c r="A52" s="349">
        <v>1160</v>
      </c>
      <c r="B52" s="297" t="s">
        <v>247</v>
      </c>
      <c r="C52" s="298">
        <v>7161</v>
      </c>
      <c r="D52" s="769"/>
      <c r="E52" s="769"/>
      <c r="F52" s="298" t="s">
        <v>95</v>
      </c>
    </row>
    <row r="53" spans="1:6" s="281" customFormat="1" ht="20.25" customHeight="1" hidden="1">
      <c r="A53" s="288"/>
      <c r="B53" s="289" t="s">
        <v>248</v>
      </c>
      <c r="C53" s="290"/>
      <c r="D53" s="768"/>
      <c r="E53" s="768"/>
      <c r="F53" s="283"/>
    </row>
    <row r="54" spans="1:6" s="281" customFormat="1" ht="20.25" customHeight="1" hidden="1">
      <c r="A54" s="285"/>
      <c r="B54" s="289" t="s">
        <v>213</v>
      </c>
      <c r="C54" s="290"/>
      <c r="D54" s="768"/>
      <c r="E54" s="768"/>
      <c r="F54" s="290"/>
    </row>
    <row r="55" spans="1:6" s="281" customFormat="1" ht="46.5" customHeight="1" hidden="1">
      <c r="A55" s="288" t="s">
        <v>506</v>
      </c>
      <c r="B55" s="289" t="s">
        <v>249</v>
      </c>
      <c r="C55" s="283"/>
      <c r="D55" s="770"/>
      <c r="E55" s="770"/>
      <c r="F55" s="283" t="s">
        <v>95</v>
      </c>
    </row>
    <row r="56" spans="1:6" s="286" customFormat="1" ht="20.25" customHeight="1" hidden="1">
      <c r="A56" s="288"/>
      <c r="B56" s="289" t="s">
        <v>250</v>
      </c>
      <c r="C56" s="290"/>
      <c r="D56" s="768"/>
      <c r="E56" s="770"/>
      <c r="F56" s="283"/>
    </row>
    <row r="57" spans="1:6" s="281" customFormat="1" ht="20.25" customHeight="1" hidden="1">
      <c r="A57" s="295" t="s">
        <v>507</v>
      </c>
      <c r="B57" s="293" t="s">
        <v>251</v>
      </c>
      <c r="C57" s="283"/>
      <c r="D57" s="770"/>
      <c r="E57" s="770"/>
      <c r="F57" s="283" t="s">
        <v>95</v>
      </c>
    </row>
    <row r="58" spans="1:6" s="286" customFormat="1" ht="20.25" customHeight="1" hidden="1">
      <c r="A58" s="295" t="s">
        <v>508</v>
      </c>
      <c r="B58" s="293" t="s">
        <v>252</v>
      </c>
      <c r="C58" s="283"/>
      <c r="D58" s="770"/>
      <c r="E58" s="770"/>
      <c r="F58" s="283" t="s">
        <v>95</v>
      </c>
    </row>
    <row r="59" spans="1:6" s="281" customFormat="1" ht="60" customHeight="1" hidden="1">
      <c r="A59" s="295" t="s">
        <v>509</v>
      </c>
      <c r="B59" s="293" t="s">
        <v>253</v>
      </c>
      <c r="C59" s="283"/>
      <c r="D59" s="770"/>
      <c r="E59" s="770"/>
      <c r="F59" s="283" t="s">
        <v>95</v>
      </c>
    </row>
    <row r="60" spans="1:6" ht="75.75" customHeight="1" hidden="1">
      <c r="A60" s="295" t="s">
        <v>168</v>
      </c>
      <c r="B60" s="289" t="s">
        <v>254</v>
      </c>
      <c r="C60" s="283"/>
      <c r="D60" s="770"/>
      <c r="E60" s="770"/>
      <c r="F60" s="283" t="s">
        <v>95</v>
      </c>
    </row>
    <row r="61" spans="1:6" s="286" customFormat="1" ht="14.25" hidden="1">
      <c r="A61" s="349">
        <v>1200</v>
      </c>
      <c r="B61" s="535" t="s">
        <v>255</v>
      </c>
      <c r="C61" s="298">
        <v>7300</v>
      </c>
      <c r="D61" s="769"/>
      <c r="E61" s="769"/>
      <c r="F61" s="298"/>
    </row>
    <row r="62" spans="1:6" s="286" customFormat="1" ht="25.5" hidden="1">
      <c r="A62" s="285"/>
      <c r="B62" s="350" t="s">
        <v>256</v>
      </c>
      <c r="C62" s="290"/>
      <c r="D62" s="768"/>
      <c r="E62" s="768"/>
      <c r="F62" s="290"/>
    </row>
    <row r="63" spans="1:6" ht="12.75" hidden="1">
      <c r="A63" s="285"/>
      <c r="B63" s="350" t="s">
        <v>213</v>
      </c>
      <c r="C63" s="290"/>
      <c r="D63" s="768"/>
      <c r="E63" s="768"/>
      <c r="F63" s="290"/>
    </row>
    <row r="64" spans="1:6" s="286" customFormat="1" ht="52.5" customHeight="1" hidden="1">
      <c r="A64" s="349">
        <v>1210</v>
      </c>
      <c r="B64" s="297" t="s">
        <v>257</v>
      </c>
      <c r="C64" s="298">
        <v>7311</v>
      </c>
      <c r="D64" s="769"/>
      <c r="E64" s="769"/>
      <c r="F64" s="298" t="s">
        <v>95</v>
      </c>
    </row>
    <row r="65" spans="1:6" ht="12.75" hidden="1">
      <c r="A65" s="285"/>
      <c r="B65" s="350" t="s">
        <v>213</v>
      </c>
      <c r="C65" s="290"/>
      <c r="D65" s="768"/>
      <c r="E65" s="768"/>
      <c r="F65" s="290"/>
    </row>
    <row r="66" spans="1:6" s="286" customFormat="1" ht="70.5" customHeight="1" hidden="1">
      <c r="A66" s="288" t="s">
        <v>510</v>
      </c>
      <c r="B66" s="289" t="s">
        <v>258</v>
      </c>
      <c r="C66" s="296"/>
      <c r="D66" s="770"/>
      <c r="E66" s="770"/>
      <c r="F66" s="283" t="s">
        <v>95</v>
      </c>
    </row>
    <row r="67" spans="1:6" ht="56.25" customHeight="1" hidden="1">
      <c r="A67" s="537" t="s">
        <v>897</v>
      </c>
      <c r="B67" s="297" t="s">
        <v>259</v>
      </c>
      <c r="C67" s="538">
        <v>7312</v>
      </c>
      <c r="D67" s="771"/>
      <c r="E67" s="771" t="s">
        <v>95</v>
      </c>
      <c r="F67" s="283"/>
    </row>
    <row r="68" spans="1:6" s="286" customFormat="1" ht="12.75" hidden="1">
      <c r="A68" s="537"/>
      <c r="B68" s="350" t="s">
        <v>213</v>
      </c>
      <c r="C68" s="298"/>
      <c r="D68" s="772"/>
      <c r="E68" s="772"/>
      <c r="F68" s="298"/>
    </row>
    <row r="69" spans="1:6" s="281" customFormat="1" ht="69.75" customHeight="1" hidden="1">
      <c r="A69" s="285" t="s">
        <v>898</v>
      </c>
      <c r="B69" s="289" t="s">
        <v>260</v>
      </c>
      <c r="C69" s="296"/>
      <c r="D69" s="770"/>
      <c r="E69" s="770" t="s">
        <v>95</v>
      </c>
      <c r="F69" s="283"/>
    </row>
    <row r="70" spans="1:6" ht="42" customHeight="1" hidden="1">
      <c r="A70" s="537" t="s">
        <v>511</v>
      </c>
      <c r="B70" s="297" t="s">
        <v>261</v>
      </c>
      <c r="C70" s="538">
        <v>7321</v>
      </c>
      <c r="D70" s="771"/>
      <c r="E70" s="771"/>
      <c r="F70" s="298" t="s">
        <v>95</v>
      </c>
    </row>
    <row r="71" spans="1:6" s="281" customFormat="1" ht="12.75" hidden="1">
      <c r="A71" s="537"/>
      <c r="B71" s="350" t="s">
        <v>213</v>
      </c>
      <c r="C71" s="298"/>
      <c r="D71" s="772"/>
      <c r="E71" s="772"/>
      <c r="F71" s="298"/>
    </row>
    <row r="72" spans="1:6" ht="69" customHeight="1" hidden="1">
      <c r="A72" s="288" t="s">
        <v>512</v>
      </c>
      <c r="B72" s="289" t="s">
        <v>262</v>
      </c>
      <c r="C72" s="296"/>
      <c r="D72" s="770"/>
      <c r="E72" s="770"/>
      <c r="F72" s="283" t="s">
        <v>95</v>
      </c>
    </row>
    <row r="73" spans="1:6" ht="51.75" customHeight="1" hidden="1">
      <c r="A73" s="537" t="s">
        <v>513</v>
      </c>
      <c r="B73" s="297" t="s">
        <v>263</v>
      </c>
      <c r="C73" s="538">
        <v>7322</v>
      </c>
      <c r="D73" s="771"/>
      <c r="E73" s="771" t="s">
        <v>95</v>
      </c>
      <c r="F73" s="283"/>
    </row>
    <row r="74" spans="1:6" ht="12.75" hidden="1">
      <c r="A74" s="537"/>
      <c r="B74" s="350" t="s">
        <v>213</v>
      </c>
      <c r="C74" s="298"/>
      <c r="D74" s="772"/>
      <c r="E74" s="772"/>
      <c r="F74" s="298"/>
    </row>
    <row r="75" spans="1:6" ht="60" customHeight="1" hidden="1">
      <c r="A75" s="288" t="s">
        <v>514</v>
      </c>
      <c r="B75" s="289" t="s">
        <v>264</v>
      </c>
      <c r="C75" s="296"/>
      <c r="D75" s="770"/>
      <c r="E75" s="770" t="s">
        <v>95</v>
      </c>
      <c r="F75" s="283"/>
    </row>
    <row r="76" spans="1:6" ht="53.25" customHeight="1" hidden="1">
      <c r="A76" s="349">
        <v>1250</v>
      </c>
      <c r="B76" s="297" t="s">
        <v>265</v>
      </c>
      <c r="C76" s="298">
        <v>7331</v>
      </c>
      <c r="D76" s="769">
        <f>E76</f>
        <v>0</v>
      </c>
      <c r="E76" s="769">
        <f>E84</f>
        <v>0</v>
      </c>
      <c r="F76" s="298" t="s">
        <v>95</v>
      </c>
    </row>
    <row r="77" spans="1:6" ht="21.75" customHeight="1" hidden="1">
      <c r="A77" s="285"/>
      <c r="B77" s="350" t="s">
        <v>266</v>
      </c>
      <c r="C77" s="290"/>
      <c r="D77" s="768"/>
      <c r="E77" s="768"/>
      <c r="F77" s="290"/>
    </row>
    <row r="78" spans="1:6" ht="12.75" hidden="1">
      <c r="A78" s="285"/>
      <c r="B78" s="350" t="s">
        <v>223</v>
      </c>
      <c r="C78" s="290"/>
      <c r="D78" s="768"/>
      <c r="E78" s="768"/>
      <c r="F78" s="290"/>
    </row>
    <row r="79" spans="1:6" ht="38.25" hidden="1">
      <c r="A79" s="288" t="s">
        <v>515</v>
      </c>
      <c r="B79" s="289" t="s">
        <v>267</v>
      </c>
      <c r="C79" s="283"/>
      <c r="D79" s="770">
        <f>E79</f>
        <v>0</v>
      </c>
      <c r="E79" s="770"/>
      <c r="F79" s="283" t="s">
        <v>95</v>
      </c>
    </row>
    <row r="80" spans="1:6" ht="33.75" customHeight="1" hidden="1">
      <c r="A80" s="288" t="s">
        <v>516</v>
      </c>
      <c r="B80" s="289" t="s">
        <v>268</v>
      </c>
      <c r="C80" s="296"/>
      <c r="D80" s="770"/>
      <c r="E80" s="770"/>
      <c r="F80" s="283" t="s">
        <v>95</v>
      </c>
    </row>
    <row r="81" spans="1:6" s="286" customFormat="1" ht="12.75" hidden="1">
      <c r="A81" s="288"/>
      <c r="B81" s="536" t="s">
        <v>213</v>
      </c>
      <c r="C81" s="296"/>
      <c r="D81" s="770"/>
      <c r="E81" s="770"/>
      <c r="F81" s="283"/>
    </row>
    <row r="82" spans="1:6" s="281" customFormat="1" ht="63" customHeight="1" hidden="1">
      <c r="A82" s="288" t="s">
        <v>517</v>
      </c>
      <c r="B82" s="294" t="s">
        <v>269</v>
      </c>
      <c r="C82" s="283"/>
      <c r="D82" s="770"/>
      <c r="E82" s="770"/>
      <c r="F82" s="283" t="s">
        <v>95</v>
      </c>
    </row>
    <row r="83" spans="1:6" ht="47.25" customHeight="1" hidden="1">
      <c r="A83" s="288" t="s">
        <v>518</v>
      </c>
      <c r="B83" s="294" t="s">
        <v>270</v>
      </c>
      <c r="C83" s="283"/>
      <c r="D83" s="770"/>
      <c r="E83" s="770"/>
      <c r="F83" s="283" t="s">
        <v>95</v>
      </c>
    </row>
    <row r="84" spans="1:6" ht="48" customHeight="1" hidden="1">
      <c r="A84" s="288" t="s">
        <v>519</v>
      </c>
      <c r="B84" s="289" t="s">
        <v>271</v>
      </c>
      <c r="C84" s="296"/>
      <c r="D84" s="770">
        <f>E84</f>
        <v>0</v>
      </c>
      <c r="E84" s="770"/>
      <c r="F84" s="283" t="s">
        <v>95</v>
      </c>
    </row>
    <row r="85" spans="1:6" ht="45" customHeight="1" hidden="1">
      <c r="A85" s="288" t="s">
        <v>520</v>
      </c>
      <c r="B85" s="289" t="s">
        <v>272</v>
      </c>
      <c r="C85" s="296"/>
      <c r="D85" s="773"/>
      <c r="E85" s="770"/>
      <c r="F85" s="283" t="s">
        <v>95</v>
      </c>
    </row>
    <row r="86" spans="1:6" s="286" customFormat="1" ht="48.75" customHeight="1" hidden="1">
      <c r="A86" s="349">
        <v>1260</v>
      </c>
      <c r="B86" s="297" t="s">
        <v>273</v>
      </c>
      <c r="C86" s="298">
        <v>7332</v>
      </c>
      <c r="D86" s="769"/>
      <c r="E86" s="771" t="s">
        <v>95</v>
      </c>
      <c r="F86" s="298"/>
    </row>
    <row r="87" spans="1:6" s="281" customFormat="1" ht="16.5" customHeight="1" hidden="1">
      <c r="A87" s="285"/>
      <c r="B87" s="350" t="s">
        <v>274</v>
      </c>
      <c r="C87" s="290"/>
      <c r="D87" s="768"/>
      <c r="E87" s="770"/>
      <c r="F87" s="290"/>
    </row>
    <row r="88" spans="1:6" ht="12.75" hidden="1">
      <c r="A88" s="285"/>
      <c r="B88" s="350" t="s">
        <v>213</v>
      </c>
      <c r="C88" s="290"/>
      <c r="D88" s="768"/>
      <c r="E88" s="773"/>
      <c r="F88" s="290"/>
    </row>
    <row r="89" spans="1:6" s="286" customFormat="1" ht="48.75" customHeight="1" hidden="1">
      <c r="A89" s="288" t="s">
        <v>521</v>
      </c>
      <c r="B89" s="289" t="s">
        <v>275</v>
      </c>
      <c r="C89" s="296"/>
      <c r="D89" s="773"/>
      <c r="E89" s="770" t="s">
        <v>95</v>
      </c>
      <c r="F89" s="300"/>
    </row>
    <row r="90" spans="1:6" s="281" customFormat="1" ht="48.75" customHeight="1" hidden="1">
      <c r="A90" s="288" t="s">
        <v>522</v>
      </c>
      <c r="B90" s="289" t="s">
        <v>276</v>
      </c>
      <c r="C90" s="296"/>
      <c r="D90" s="773"/>
      <c r="E90" s="770" t="s">
        <v>95</v>
      </c>
      <c r="F90" s="283"/>
    </row>
    <row r="91" spans="1:6" s="281" customFormat="1" ht="21" customHeight="1">
      <c r="A91" s="349">
        <v>1300</v>
      </c>
      <c r="B91" s="297" t="s">
        <v>277</v>
      </c>
      <c r="C91" s="298">
        <v>7400</v>
      </c>
      <c r="D91" s="769">
        <f>D94+D97+D100+D107+D113+D121+D126+D131+D136</f>
        <v>10000000</v>
      </c>
      <c r="E91" s="769">
        <f>E97+E100+E107+E113+E121+E126+E136</f>
        <v>10000000</v>
      </c>
      <c r="F91" s="298">
        <f>F94+F131+F136</f>
        <v>0</v>
      </c>
    </row>
    <row r="92" spans="1:6" ht="37.5" customHeight="1" hidden="1">
      <c r="A92" s="285"/>
      <c r="B92" s="350" t="s">
        <v>278</v>
      </c>
      <c r="C92" s="290"/>
      <c r="D92" s="768"/>
      <c r="E92" s="768"/>
      <c r="F92" s="290"/>
    </row>
    <row r="93" spans="1:6" ht="12.75" hidden="1">
      <c r="A93" s="285"/>
      <c r="B93" s="350" t="s">
        <v>213</v>
      </c>
      <c r="C93" s="290"/>
      <c r="D93" s="768"/>
      <c r="E93" s="768"/>
      <c r="F93" s="290"/>
    </row>
    <row r="94" spans="1:6" ht="25.5" customHeight="1" hidden="1">
      <c r="A94" s="349">
        <v>1310</v>
      </c>
      <c r="B94" s="297" t="s">
        <v>279</v>
      </c>
      <c r="C94" s="298">
        <v>7411</v>
      </c>
      <c r="D94" s="769"/>
      <c r="E94" s="771" t="s">
        <v>95</v>
      </c>
      <c r="F94" s="298"/>
    </row>
    <row r="95" spans="1:6" ht="18.75" customHeight="1" hidden="1">
      <c r="A95" s="285"/>
      <c r="B95" s="350" t="s">
        <v>213</v>
      </c>
      <c r="C95" s="290"/>
      <c r="D95" s="768"/>
      <c r="E95" s="773"/>
      <c r="F95" s="290"/>
    </row>
    <row r="96" spans="1:6" s="286" customFormat="1" ht="49.5" customHeight="1" hidden="1">
      <c r="A96" s="288" t="s">
        <v>523</v>
      </c>
      <c r="B96" s="289" t="s">
        <v>280</v>
      </c>
      <c r="C96" s="296"/>
      <c r="D96" s="773"/>
      <c r="E96" s="770" t="s">
        <v>95</v>
      </c>
      <c r="F96" s="283"/>
    </row>
    <row r="97" spans="1:6" s="281" customFormat="1" ht="21.75" customHeight="1" hidden="1">
      <c r="A97" s="349">
        <v>1320</v>
      </c>
      <c r="B97" s="297" t="s">
        <v>281</v>
      </c>
      <c r="C97" s="298">
        <v>7412</v>
      </c>
      <c r="D97" s="769"/>
      <c r="E97" s="769"/>
      <c r="F97" s="298" t="s">
        <v>95</v>
      </c>
    </row>
    <row r="98" spans="1:6" ht="17.25" customHeight="1" hidden="1">
      <c r="A98" s="285"/>
      <c r="B98" s="350" t="s">
        <v>213</v>
      </c>
      <c r="C98" s="290"/>
      <c r="D98" s="768"/>
      <c r="E98" s="768"/>
      <c r="F98" s="290"/>
    </row>
    <row r="99" spans="1:6" s="286" customFormat="1" ht="48.75" customHeight="1" hidden="1">
      <c r="A99" s="288" t="s">
        <v>524</v>
      </c>
      <c r="B99" s="289" t="s">
        <v>282</v>
      </c>
      <c r="C99" s="296"/>
      <c r="D99" s="773"/>
      <c r="E99" s="770"/>
      <c r="F99" s="283" t="s">
        <v>95</v>
      </c>
    </row>
    <row r="100" spans="1:6" s="281" customFormat="1" ht="21" customHeight="1" hidden="1">
      <c r="A100" s="349">
        <v>1330</v>
      </c>
      <c r="B100" s="297" t="s">
        <v>283</v>
      </c>
      <c r="C100" s="298">
        <v>7415</v>
      </c>
      <c r="D100" s="769">
        <f>E100</f>
        <v>0</v>
      </c>
      <c r="E100" s="769">
        <f>E106+E103+E105</f>
        <v>0</v>
      </c>
      <c r="F100" s="298" t="s">
        <v>95</v>
      </c>
    </row>
    <row r="101" spans="1:6" s="286" customFormat="1" ht="21.75" customHeight="1" hidden="1">
      <c r="A101" s="285"/>
      <c r="B101" s="350" t="s">
        <v>284</v>
      </c>
      <c r="C101" s="290"/>
      <c r="D101" s="768"/>
      <c r="E101" s="768"/>
      <c r="F101" s="290"/>
    </row>
    <row r="102" spans="1:6" ht="18.75" customHeight="1" hidden="1">
      <c r="A102" s="285"/>
      <c r="B102" s="350" t="s">
        <v>213</v>
      </c>
      <c r="C102" s="290"/>
      <c r="D102" s="768"/>
      <c r="E102" s="768"/>
      <c r="F102" s="290"/>
    </row>
    <row r="103" spans="1:6" s="286" customFormat="1" ht="32.25" customHeight="1" hidden="1">
      <c r="A103" s="288" t="s">
        <v>525</v>
      </c>
      <c r="B103" s="289" t="s">
        <v>285</v>
      </c>
      <c r="C103" s="296"/>
      <c r="D103" s="770">
        <f>E103</f>
        <v>0</v>
      </c>
      <c r="E103" s="770">
        <v>0</v>
      </c>
      <c r="F103" s="283" t="s">
        <v>95</v>
      </c>
    </row>
    <row r="104" spans="1:6" ht="39" customHeight="1" hidden="1">
      <c r="A104" s="288" t="s">
        <v>526</v>
      </c>
      <c r="B104" s="289" t="s">
        <v>286</v>
      </c>
      <c r="C104" s="296"/>
      <c r="D104" s="773"/>
      <c r="E104" s="770"/>
      <c r="F104" s="283" t="s">
        <v>95</v>
      </c>
    </row>
    <row r="105" spans="1:6" s="286" customFormat="1" ht="61.5" customHeight="1" hidden="1">
      <c r="A105" s="288" t="s">
        <v>527</v>
      </c>
      <c r="B105" s="289" t="s">
        <v>287</v>
      </c>
      <c r="C105" s="296"/>
      <c r="D105" s="773">
        <f>E105</f>
        <v>0</v>
      </c>
      <c r="E105" s="770"/>
      <c r="F105" s="283" t="s">
        <v>95</v>
      </c>
    </row>
    <row r="106" spans="1:6" s="281" customFormat="1" ht="24" customHeight="1" hidden="1">
      <c r="A106" s="285" t="s">
        <v>400</v>
      </c>
      <c r="B106" s="289" t="s">
        <v>288</v>
      </c>
      <c r="C106" s="296"/>
      <c r="D106" s="770">
        <f>E106</f>
        <v>0</v>
      </c>
      <c r="E106" s="770"/>
      <c r="F106" s="283" t="s">
        <v>95</v>
      </c>
    </row>
    <row r="107" spans="1:6" ht="39.75" customHeight="1" hidden="1">
      <c r="A107" s="349">
        <v>1340</v>
      </c>
      <c r="B107" s="297" t="s">
        <v>289</v>
      </c>
      <c r="C107" s="298">
        <v>7421</v>
      </c>
      <c r="D107" s="769">
        <f>E107</f>
        <v>0</v>
      </c>
      <c r="E107" s="769">
        <f>E111+E112</f>
        <v>0</v>
      </c>
      <c r="F107" s="298" t="s">
        <v>95</v>
      </c>
    </row>
    <row r="108" spans="1:6" s="286" customFormat="1" ht="18" customHeight="1" hidden="1">
      <c r="A108" s="285"/>
      <c r="B108" s="350" t="s">
        <v>290</v>
      </c>
      <c r="C108" s="290"/>
      <c r="D108" s="768"/>
      <c r="E108" s="768"/>
      <c r="F108" s="290"/>
    </row>
    <row r="109" spans="1:6" s="286" customFormat="1" ht="12.75" hidden="1">
      <c r="A109" s="285"/>
      <c r="B109" s="350" t="s">
        <v>213</v>
      </c>
      <c r="C109" s="290"/>
      <c r="D109" s="768"/>
      <c r="E109" s="768"/>
      <c r="F109" s="290"/>
    </row>
    <row r="110" spans="1:6" s="281" customFormat="1" ht="89.25" hidden="1">
      <c r="A110" s="288" t="s">
        <v>401</v>
      </c>
      <c r="B110" s="289" t="s">
        <v>291</v>
      </c>
      <c r="C110" s="296"/>
      <c r="D110" s="773"/>
      <c r="E110" s="770"/>
      <c r="F110" s="283" t="s">
        <v>95</v>
      </c>
    </row>
    <row r="111" spans="1:6" ht="65.25" customHeight="1" hidden="1">
      <c r="A111" s="288" t="s">
        <v>7</v>
      </c>
      <c r="B111" s="289" t="s">
        <v>292</v>
      </c>
      <c r="C111" s="283"/>
      <c r="D111" s="770">
        <f>E111</f>
        <v>0</v>
      </c>
      <c r="E111" s="770"/>
      <c r="F111" s="283" t="s">
        <v>95</v>
      </c>
    </row>
    <row r="112" spans="1:6" ht="79.5" customHeight="1" hidden="1">
      <c r="A112" s="288" t="s">
        <v>775</v>
      </c>
      <c r="B112" s="289" t="s">
        <v>293</v>
      </c>
      <c r="C112" s="283"/>
      <c r="D112" s="773">
        <f>E112</f>
        <v>0</v>
      </c>
      <c r="E112" s="770">
        <v>0</v>
      </c>
      <c r="F112" s="283" t="s">
        <v>95</v>
      </c>
    </row>
    <row r="113" spans="1:6" s="286" customFormat="1" ht="19.5" customHeight="1" hidden="1">
      <c r="A113" s="349">
        <v>1350</v>
      </c>
      <c r="B113" s="297" t="s">
        <v>294</v>
      </c>
      <c r="C113" s="298">
        <v>7422</v>
      </c>
      <c r="D113" s="769">
        <f>E113</f>
        <v>0</v>
      </c>
      <c r="E113" s="769">
        <f>E116+E120</f>
        <v>0</v>
      </c>
      <c r="F113" s="298" t="s">
        <v>95</v>
      </c>
    </row>
    <row r="114" spans="1:6" s="286" customFormat="1" ht="12.75" hidden="1">
      <c r="A114" s="285"/>
      <c r="B114" s="350" t="s">
        <v>295</v>
      </c>
      <c r="C114" s="290"/>
      <c r="D114" s="768"/>
      <c r="E114" s="768"/>
      <c r="F114" s="290"/>
    </row>
    <row r="115" spans="1:6" s="281" customFormat="1" ht="12.75" hidden="1">
      <c r="A115" s="285"/>
      <c r="B115" s="350" t="s">
        <v>213</v>
      </c>
      <c r="C115" s="290"/>
      <c r="D115" s="768"/>
      <c r="E115" s="768"/>
      <c r="F115" s="290"/>
    </row>
    <row r="116" spans="1:6" ht="18" customHeight="1" hidden="1">
      <c r="A116" s="288" t="s">
        <v>528</v>
      </c>
      <c r="B116" s="289" t="s">
        <v>296</v>
      </c>
      <c r="C116" s="297"/>
      <c r="D116" s="770">
        <f>D117</f>
        <v>0</v>
      </c>
      <c r="E116" s="770">
        <v>0</v>
      </c>
      <c r="F116" s="283" t="s">
        <v>95</v>
      </c>
    </row>
    <row r="117" spans="1:6" ht="36" hidden="1">
      <c r="A117" s="285" t="s">
        <v>469</v>
      </c>
      <c r="B117" s="528" t="s">
        <v>470</v>
      </c>
      <c r="C117" s="297"/>
      <c r="D117" s="774">
        <f>E117</f>
        <v>0</v>
      </c>
      <c r="E117" s="775">
        <v>0</v>
      </c>
      <c r="F117" s="300"/>
    </row>
    <row r="118" spans="1:6" s="571" customFormat="1" ht="60" hidden="1">
      <c r="A118" s="567" t="s">
        <v>992</v>
      </c>
      <c r="B118" s="568" t="s">
        <v>993</v>
      </c>
      <c r="C118" s="569"/>
      <c r="D118" s="776">
        <f>E118</f>
        <v>0</v>
      </c>
      <c r="E118" s="777">
        <v>0</v>
      </c>
      <c r="F118" s="570"/>
    </row>
    <row r="119" spans="1:6" s="571" customFormat="1" ht="36" hidden="1">
      <c r="A119" s="567" t="s">
        <v>994</v>
      </c>
      <c r="B119" s="568" t="s">
        <v>995</v>
      </c>
      <c r="C119" s="569"/>
      <c r="D119" s="776">
        <f>E119</f>
        <v>0</v>
      </c>
      <c r="E119" s="777">
        <v>0</v>
      </c>
      <c r="F119" s="570"/>
    </row>
    <row r="120" spans="1:6" s="524" customFormat="1" ht="51" customHeight="1" hidden="1">
      <c r="A120" s="525" t="s">
        <v>529</v>
      </c>
      <c r="B120" s="526" t="s">
        <v>297</v>
      </c>
      <c r="C120" s="527"/>
      <c r="D120" s="778">
        <f>E120</f>
        <v>0</v>
      </c>
      <c r="E120" s="778">
        <v>0</v>
      </c>
      <c r="F120" s="527" t="s">
        <v>95</v>
      </c>
    </row>
    <row r="121" spans="1:6" ht="20.25" customHeight="1" hidden="1">
      <c r="A121" s="349">
        <v>1360</v>
      </c>
      <c r="B121" s="297" t="s">
        <v>298</v>
      </c>
      <c r="C121" s="298">
        <v>7431</v>
      </c>
      <c r="D121" s="769">
        <f>D124+D125</f>
        <v>0</v>
      </c>
      <c r="E121" s="769">
        <f>E124+E125</f>
        <v>0</v>
      </c>
      <c r="F121" s="298" t="s">
        <v>95</v>
      </c>
    </row>
    <row r="122" spans="1:6" ht="12.75" hidden="1">
      <c r="A122" s="285"/>
      <c r="B122" s="350" t="s">
        <v>299</v>
      </c>
      <c r="C122" s="290"/>
      <c r="D122" s="768"/>
      <c r="E122" s="768"/>
      <c r="F122" s="290"/>
    </row>
    <row r="123" spans="1:6" ht="14.25" customHeight="1" hidden="1">
      <c r="A123" s="285"/>
      <c r="B123" s="350" t="s">
        <v>213</v>
      </c>
      <c r="C123" s="290"/>
      <c r="D123" s="768"/>
      <c r="E123" s="768"/>
      <c r="F123" s="290"/>
    </row>
    <row r="124" spans="1:6" ht="49.5" customHeight="1" hidden="1">
      <c r="A124" s="288" t="s">
        <v>530</v>
      </c>
      <c r="B124" s="289" t="s">
        <v>300</v>
      </c>
      <c r="C124" s="296"/>
      <c r="D124" s="774">
        <f>E124</f>
        <v>0</v>
      </c>
      <c r="E124" s="775">
        <v>0</v>
      </c>
      <c r="F124" s="283" t="s">
        <v>95</v>
      </c>
    </row>
    <row r="125" spans="1:6" ht="48.75" customHeight="1" hidden="1">
      <c r="A125" s="288" t="s">
        <v>531</v>
      </c>
      <c r="B125" s="289" t="s">
        <v>301</v>
      </c>
      <c r="C125" s="296"/>
      <c r="D125" s="773"/>
      <c r="E125" s="770"/>
      <c r="F125" s="283" t="s">
        <v>95</v>
      </c>
    </row>
    <row r="126" spans="1:6" ht="36" customHeight="1" hidden="1">
      <c r="A126" s="349">
        <v>1370</v>
      </c>
      <c r="B126" s="297" t="s">
        <v>302</v>
      </c>
      <c r="C126" s="298">
        <v>7441</v>
      </c>
      <c r="D126" s="773"/>
      <c r="E126" s="770"/>
      <c r="F126" s="298" t="s">
        <v>95</v>
      </c>
    </row>
    <row r="127" spans="1:6" ht="16.5" customHeight="1" hidden="1">
      <c r="A127" s="285"/>
      <c r="B127" s="350" t="s">
        <v>303</v>
      </c>
      <c r="C127" s="290"/>
      <c r="D127" s="768"/>
      <c r="E127" s="770"/>
      <c r="F127" s="290"/>
    </row>
    <row r="128" spans="1:6" ht="15.75" customHeight="1" hidden="1">
      <c r="A128" s="285"/>
      <c r="B128" s="350" t="s">
        <v>213</v>
      </c>
      <c r="C128" s="290"/>
      <c r="D128" s="768"/>
      <c r="E128" s="770"/>
      <c r="F128" s="290"/>
    </row>
    <row r="129" spans="1:6" ht="125.25" customHeight="1" hidden="1">
      <c r="A129" s="285" t="s">
        <v>532</v>
      </c>
      <c r="B129" s="289" t="s">
        <v>304</v>
      </c>
      <c r="C129" s="296"/>
      <c r="D129" s="773"/>
      <c r="E129" s="770"/>
      <c r="F129" s="283" t="s">
        <v>95</v>
      </c>
    </row>
    <row r="130" spans="1:6" ht="123.75" customHeight="1" hidden="1">
      <c r="A130" s="288" t="s">
        <v>776</v>
      </c>
      <c r="B130" s="289" t="s">
        <v>305</v>
      </c>
      <c r="C130" s="296"/>
      <c r="D130" s="773"/>
      <c r="E130" s="770"/>
      <c r="F130" s="283" t="s">
        <v>95</v>
      </c>
    </row>
    <row r="131" spans="1:6" ht="42" customHeight="1" hidden="1">
      <c r="A131" s="349">
        <v>1380</v>
      </c>
      <c r="B131" s="297" t="s">
        <v>306</v>
      </c>
      <c r="C131" s="298">
        <v>7442</v>
      </c>
      <c r="D131" s="769"/>
      <c r="E131" s="771" t="s">
        <v>95</v>
      </c>
      <c r="F131" s="298"/>
    </row>
    <row r="132" spans="1:6" ht="12.75" hidden="1">
      <c r="A132" s="285"/>
      <c r="B132" s="350" t="s">
        <v>307</v>
      </c>
      <c r="C132" s="290"/>
      <c r="D132" s="768"/>
      <c r="E132" s="773"/>
      <c r="F132" s="290"/>
    </row>
    <row r="133" spans="1:6" ht="12.75" hidden="1">
      <c r="A133" s="285"/>
      <c r="B133" s="350" t="s">
        <v>213</v>
      </c>
      <c r="C133" s="290"/>
      <c r="D133" s="768"/>
      <c r="E133" s="773"/>
      <c r="F133" s="290"/>
    </row>
    <row r="134" spans="1:6" ht="131.25" customHeight="1" hidden="1">
      <c r="A134" s="288" t="s">
        <v>533</v>
      </c>
      <c r="B134" s="289" t="s">
        <v>308</v>
      </c>
      <c r="C134" s="296"/>
      <c r="D134" s="779"/>
      <c r="E134" s="770" t="s">
        <v>95</v>
      </c>
      <c r="F134" s="300"/>
    </row>
    <row r="135" spans="1:6" ht="102.75" customHeight="1" hidden="1">
      <c r="A135" s="288" t="s">
        <v>534</v>
      </c>
      <c r="B135" s="289" t="s">
        <v>309</v>
      </c>
      <c r="C135" s="296"/>
      <c r="D135" s="779"/>
      <c r="E135" s="770" t="s">
        <v>95</v>
      </c>
      <c r="F135" s="299"/>
    </row>
    <row r="136" spans="1:6" ht="12.75">
      <c r="A136" s="537" t="s">
        <v>8</v>
      </c>
      <c r="B136" s="297" t="s">
        <v>310</v>
      </c>
      <c r="C136" s="298">
        <v>7451</v>
      </c>
      <c r="D136" s="769">
        <f>E136+F136</f>
        <v>10000000</v>
      </c>
      <c r="E136" s="769">
        <f>E141</f>
        <v>10000000</v>
      </c>
      <c r="F136" s="298"/>
    </row>
    <row r="137" spans="1:6" ht="12.75">
      <c r="A137" s="288"/>
      <c r="B137" s="350" t="s">
        <v>311</v>
      </c>
      <c r="C137" s="298"/>
      <c r="D137" s="768"/>
      <c r="E137" s="768"/>
      <c r="F137" s="290"/>
    </row>
    <row r="138" spans="1:6" ht="12.75">
      <c r="A138" s="288"/>
      <c r="B138" s="350" t="s">
        <v>213</v>
      </c>
      <c r="C138" s="298"/>
      <c r="D138" s="768"/>
      <c r="E138" s="768"/>
      <c r="F138" s="290"/>
    </row>
    <row r="139" spans="1:6" ht="38.25" customHeight="1" hidden="1">
      <c r="A139" s="288" t="s">
        <v>9</v>
      </c>
      <c r="B139" s="289" t="s">
        <v>312</v>
      </c>
      <c r="C139" s="296"/>
      <c r="D139" s="779"/>
      <c r="E139" s="770" t="s">
        <v>95</v>
      </c>
      <c r="F139" s="300"/>
    </row>
    <row r="140" spans="1:6" ht="37.5" customHeight="1" hidden="1">
      <c r="A140" s="288" t="s">
        <v>10</v>
      </c>
      <c r="B140" s="289" t="s">
        <v>313</v>
      </c>
      <c r="C140" s="296"/>
      <c r="D140" s="775">
        <f>F140</f>
        <v>0</v>
      </c>
      <c r="E140" s="770" t="s">
        <v>95</v>
      </c>
      <c r="F140" s="626"/>
    </row>
    <row r="141" spans="1:6" ht="38.25" customHeight="1">
      <c r="A141" s="288" t="s">
        <v>11</v>
      </c>
      <c r="B141" s="289" t="s">
        <v>314</v>
      </c>
      <c r="C141" s="296"/>
      <c r="D141" s="775">
        <f>E141</f>
        <v>10000000</v>
      </c>
      <c r="E141" s="770">
        <v>10000000</v>
      </c>
      <c r="F141" s="626"/>
    </row>
    <row r="145" spans="1:6" ht="12.75">
      <c r="A145" s="346"/>
      <c r="B145" s="347"/>
      <c r="C145" s="347"/>
      <c r="D145" s="347"/>
      <c r="E145" s="347"/>
      <c r="F145" s="291"/>
    </row>
  </sheetData>
  <sheetProtection/>
  <mergeCells count="7">
    <mergeCell ref="A1:F1"/>
    <mergeCell ref="A2:F2"/>
    <mergeCell ref="A5:A6"/>
    <mergeCell ref="B5:B6"/>
    <mergeCell ref="C5:C6"/>
    <mergeCell ref="D5:D6"/>
    <mergeCell ref="E4:F4"/>
  </mergeCells>
  <printOptions/>
  <pageMargins left="0" right="0" top="0" bottom="0" header="0" footer="0"/>
  <pageSetup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S328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5.140625" style="6" customWidth="1"/>
    <col min="2" max="2" width="5.140625" style="7" customWidth="1"/>
    <col min="3" max="3" width="5.00390625" style="8" customWidth="1"/>
    <col min="4" max="4" width="4.28125" style="9" customWidth="1"/>
    <col min="5" max="5" width="49.8515625" style="27" customWidth="1"/>
    <col min="6" max="6" width="47.57421875" style="14" hidden="1" customWidth="1"/>
    <col min="7" max="9" width="15.00390625" style="10" bestFit="1" customWidth="1"/>
    <col min="10" max="10" width="9.140625" style="10" customWidth="1"/>
    <col min="11" max="11" width="16.7109375" style="10" bestFit="1" customWidth="1"/>
    <col min="12" max="16384" width="9.140625" style="10" customWidth="1"/>
  </cols>
  <sheetData>
    <row r="1" spans="1:9" ht="15">
      <c r="A1" s="880" t="s">
        <v>638</v>
      </c>
      <c r="B1" s="880"/>
      <c r="C1" s="880"/>
      <c r="D1" s="880"/>
      <c r="E1" s="880"/>
      <c r="F1" s="880"/>
      <c r="G1" s="880"/>
      <c r="H1" s="880"/>
      <c r="I1" s="880"/>
    </row>
    <row r="2" spans="1:9" ht="31.5" customHeight="1">
      <c r="A2" s="881" t="s">
        <v>866</v>
      </c>
      <c r="B2" s="881"/>
      <c r="C2" s="881"/>
      <c r="D2" s="881"/>
      <c r="E2" s="881"/>
      <c r="F2" s="881"/>
      <c r="G2" s="881"/>
      <c r="H2" s="881"/>
      <c r="I2" s="881"/>
    </row>
    <row r="3" spans="1:9" ht="15.75" thickBot="1">
      <c r="A3" s="10"/>
      <c r="B3" s="11"/>
      <c r="C3" s="12"/>
      <c r="D3" s="12"/>
      <c r="E3" s="13"/>
      <c r="F3" s="357"/>
      <c r="H3" s="877" t="s">
        <v>996</v>
      </c>
      <c r="I3" s="877"/>
    </row>
    <row r="4" spans="1:9" s="15" customFormat="1" ht="31.5" customHeight="1" thickBot="1">
      <c r="A4" s="882" t="s">
        <v>864</v>
      </c>
      <c r="B4" s="884" t="s">
        <v>589</v>
      </c>
      <c r="C4" s="886" t="s">
        <v>92</v>
      </c>
      <c r="D4" s="887" t="s">
        <v>93</v>
      </c>
      <c r="E4" s="889" t="s">
        <v>865</v>
      </c>
      <c r="F4" s="891" t="s">
        <v>91</v>
      </c>
      <c r="G4" s="893" t="s">
        <v>868</v>
      </c>
      <c r="H4" s="878" t="s">
        <v>970</v>
      </c>
      <c r="I4" s="879"/>
    </row>
    <row r="5" spans="1:9" s="16" customFormat="1" ht="24.75" customHeight="1" thickBot="1">
      <c r="A5" s="883"/>
      <c r="B5" s="885"/>
      <c r="C5" s="885"/>
      <c r="D5" s="888"/>
      <c r="E5" s="890"/>
      <c r="F5" s="892"/>
      <c r="G5" s="894"/>
      <c r="H5" s="122" t="s">
        <v>87</v>
      </c>
      <c r="I5" s="123" t="s">
        <v>88</v>
      </c>
    </row>
    <row r="6" spans="1:9" s="60" customFormat="1" ht="15.75" thickBot="1">
      <c r="A6" s="103">
        <v>1</v>
      </c>
      <c r="B6" s="104">
        <v>2</v>
      </c>
      <c r="C6" s="104">
        <v>3</v>
      </c>
      <c r="D6" s="105">
        <v>4</v>
      </c>
      <c r="E6" s="106">
        <v>5</v>
      </c>
      <c r="F6" s="107"/>
      <c r="G6" s="106">
        <v>6</v>
      </c>
      <c r="H6" s="108">
        <v>7</v>
      </c>
      <c r="I6" s="109">
        <v>8</v>
      </c>
    </row>
    <row r="7" spans="1:11" s="113" customFormat="1" ht="36.75" thickBot="1">
      <c r="A7" s="124">
        <v>2000</v>
      </c>
      <c r="B7" s="125" t="s">
        <v>94</v>
      </c>
      <c r="C7" s="126" t="s">
        <v>95</v>
      </c>
      <c r="D7" s="127" t="s">
        <v>95</v>
      </c>
      <c r="E7" s="128" t="s">
        <v>593</v>
      </c>
      <c r="F7" s="129"/>
      <c r="G7" s="655">
        <f>H7+I7</f>
        <v>46555194.4</v>
      </c>
      <c r="H7" s="655">
        <f>H10+H20+H142+H165+H214+H244+H296+H307+H90</f>
        <v>10000000</v>
      </c>
      <c r="I7" s="656">
        <f>I8+I90+I244+I184+I214</f>
        <v>36555194.4</v>
      </c>
      <c r="K7" s="798"/>
    </row>
    <row r="8" spans="1:11" s="112" customFormat="1" ht="58.5" customHeight="1">
      <c r="A8" s="114">
        <v>2100</v>
      </c>
      <c r="B8" s="39" t="s">
        <v>910</v>
      </c>
      <c r="C8" s="304" t="s">
        <v>847</v>
      </c>
      <c r="D8" s="305" t="s">
        <v>847</v>
      </c>
      <c r="E8" s="102" t="s">
        <v>594</v>
      </c>
      <c r="F8" s="115" t="s">
        <v>96</v>
      </c>
      <c r="G8" s="667">
        <f>G10+G20</f>
        <v>10000000</v>
      </c>
      <c r="H8" s="667">
        <f>H10+H20</f>
        <v>10000000</v>
      </c>
      <c r="I8" s="727">
        <f>I10+I20</f>
        <v>0</v>
      </c>
      <c r="K8" s="348"/>
    </row>
    <row r="9" spans="1:9" ht="11.25" customHeight="1">
      <c r="A9" s="95"/>
      <c r="B9" s="39"/>
      <c r="C9" s="304"/>
      <c r="D9" s="305"/>
      <c r="E9" s="88" t="s">
        <v>784</v>
      </c>
      <c r="F9" s="17"/>
      <c r="G9" s="660"/>
      <c r="H9" s="661"/>
      <c r="I9" s="727"/>
    </row>
    <row r="10" spans="1:9" s="19" customFormat="1" ht="48">
      <c r="A10" s="96">
        <v>2110</v>
      </c>
      <c r="B10" s="39" t="s">
        <v>910</v>
      </c>
      <c r="C10" s="118" t="s">
        <v>848</v>
      </c>
      <c r="D10" s="119" t="s">
        <v>847</v>
      </c>
      <c r="E10" s="89" t="s">
        <v>590</v>
      </c>
      <c r="F10" s="18" t="s">
        <v>97</v>
      </c>
      <c r="G10" s="667">
        <f>H10+I10</f>
        <v>10000000</v>
      </c>
      <c r="H10" s="667">
        <f>H12+H13</f>
        <v>10000000</v>
      </c>
      <c r="I10" s="678">
        <f>I12</f>
        <v>0</v>
      </c>
    </row>
    <row r="11" spans="1:9" s="19" customFormat="1" ht="14.25" customHeight="1">
      <c r="A11" s="96"/>
      <c r="B11" s="39"/>
      <c r="C11" s="118"/>
      <c r="D11" s="119"/>
      <c r="E11" s="88" t="s">
        <v>785</v>
      </c>
      <c r="F11" s="18"/>
      <c r="G11" s="728"/>
      <c r="H11" s="729"/>
      <c r="I11" s="693"/>
    </row>
    <row r="12" spans="1:9" ht="18.75" customHeight="1">
      <c r="A12" s="96" t="s">
        <v>978</v>
      </c>
      <c r="B12" s="40" t="s">
        <v>910</v>
      </c>
      <c r="C12" s="306" t="s">
        <v>848</v>
      </c>
      <c r="D12" s="307" t="s">
        <v>848</v>
      </c>
      <c r="E12" s="88" t="s">
        <v>591</v>
      </c>
      <c r="F12" s="20" t="s">
        <v>98</v>
      </c>
      <c r="G12" s="667">
        <f>H12+I12</f>
        <v>10000000</v>
      </c>
      <c r="H12" s="667">
        <v>10000000</v>
      </c>
      <c r="I12" s="678"/>
    </row>
    <row r="13" spans="1:9" ht="25.5" customHeight="1" hidden="1">
      <c r="A13" s="96" t="s">
        <v>978</v>
      </c>
      <c r="B13" s="40" t="s">
        <v>910</v>
      </c>
      <c r="C13" s="306" t="s">
        <v>848</v>
      </c>
      <c r="D13" s="307" t="s">
        <v>848</v>
      </c>
      <c r="E13" s="88" t="s">
        <v>664</v>
      </c>
      <c r="F13" s="20" t="s">
        <v>98</v>
      </c>
      <c r="G13" s="667">
        <f>H13+I13</f>
        <v>0</v>
      </c>
      <c r="H13" s="667"/>
      <c r="I13" s="678"/>
    </row>
    <row r="14" spans="1:9" ht="15" hidden="1">
      <c r="A14" s="96">
        <v>2112</v>
      </c>
      <c r="B14" s="40" t="s">
        <v>910</v>
      </c>
      <c r="C14" s="306" t="s">
        <v>848</v>
      </c>
      <c r="D14" s="307" t="s">
        <v>849</v>
      </c>
      <c r="E14" s="88" t="s">
        <v>99</v>
      </c>
      <c r="F14" s="20" t="s">
        <v>100</v>
      </c>
      <c r="G14" s="666"/>
      <c r="H14" s="667"/>
      <c r="I14" s="678"/>
    </row>
    <row r="15" spans="1:9" ht="15" hidden="1">
      <c r="A15" s="96">
        <v>2113</v>
      </c>
      <c r="B15" s="40" t="s">
        <v>910</v>
      </c>
      <c r="C15" s="306" t="s">
        <v>848</v>
      </c>
      <c r="D15" s="307" t="s">
        <v>725</v>
      </c>
      <c r="E15" s="88" t="s">
        <v>101</v>
      </c>
      <c r="F15" s="20" t="s">
        <v>102</v>
      </c>
      <c r="G15" s="666"/>
      <c r="H15" s="667"/>
      <c r="I15" s="678"/>
    </row>
    <row r="16" spans="1:9" ht="15" hidden="1">
      <c r="A16" s="96">
        <v>2120</v>
      </c>
      <c r="B16" s="39" t="s">
        <v>910</v>
      </c>
      <c r="C16" s="118" t="s">
        <v>849</v>
      </c>
      <c r="D16" s="119" t="s">
        <v>847</v>
      </c>
      <c r="E16" s="89" t="s">
        <v>103</v>
      </c>
      <c r="F16" s="21" t="s">
        <v>104</v>
      </c>
      <c r="G16" s="666"/>
      <c r="H16" s="667"/>
      <c r="I16" s="678"/>
    </row>
    <row r="17" spans="1:9" s="19" customFormat="1" ht="10.5" customHeight="1" hidden="1">
      <c r="A17" s="96"/>
      <c r="B17" s="39"/>
      <c r="C17" s="118"/>
      <c r="D17" s="119"/>
      <c r="E17" s="88" t="s">
        <v>785</v>
      </c>
      <c r="F17" s="18"/>
      <c r="G17" s="728"/>
      <c r="H17" s="729"/>
      <c r="I17" s="693"/>
    </row>
    <row r="18" spans="1:9" ht="16.5" customHeight="1" hidden="1">
      <c r="A18" s="96">
        <v>2121</v>
      </c>
      <c r="B18" s="40" t="s">
        <v>910</v>
      </c>
      <c r="C18" s="306" t="s">
        <v>849</v>
      </c>
      <c r="D18" s="307" t="s">
        <v>848</v>
      </c>
      <c r="E18" s="90" t="s">
        <v>592</v>
      </c>
      <c r="F18" s="20" t="s">
        <v>105</v>
      </c>
      <c r="G18" s="666"/>
      <c r="H18" s="667"/>
      <c r="I18" s="678"/>
    </row>
    <row r="19" spans="1:9" ht="28.5" hidden="1">
      <c r="A19" s="96">
        <v>2122</v>
      </c>
      <c r="B19" s="40" t="s">
        <v>910</v>
      </c>
      <c r="C19" s="306" t="s">
        <v>849</v>
      </c>
      <c r="D19" s="307" t="s">
        <v>849</v>
      </c>
      <c r="E19" s="88" t="s">
        <v>106</v>
      </c>
      <c r="F19" s="20" t="s">
        <v>107</v>
      </c>
      <c r="G19" s="666"/>
      <c r="H19" s="667"/>
      <c r="I19" s="678"/>
    </row>
    <row r="20" spans="1:9" ht="15" hidden="1">
      <c r="A20" s="96">
        <v>2130</v>
      </c>
      <c r="B20" s="39" t="s">
        <v>910</v>
      </c>
      <c r="C20" s="118" t="s">
        <v>725</v>
      </c>
      <c r="D20" s="119" t="s">
        <v>847</v>
      </c>
      <c r="E20" s="89" t="s">
        <v>108</v>
      </c>
      <c r="F20" s="22" t="s">
        <v>109</v>
      </c>
      <c r="G20" s="666">
        <f>H20+I20</f>
        <v>0</v>
      </c>
      <c r="H20" s="667">
        <f>H24+H25</f>
        <v>0</v>
      </c>
      <c r="I20" s="678">
        <f>I24</f>
        <v>0</v>
      </c>
    </row>
    <row r="21" spans="1:9" s="19" customFormat="1" ht="12.75" customHeight="1" hidden="1">
      <c r="A21" s="96"/>
      <c r="B21" s="39"/>
      <c r="C21" s="118"/>
      <c r="D21" s="119"/>
      <c r="E21" s="88" t="s">
        <v>785</v>
      </c>
      <c r="F21" s="18"/>
      <c r="G21" s="728"/>
      <c r="H21" s="729"/>
      <c r="I21" s="693"/>
    </row>
    <row r="22" spans="1:9" ht="12.75" customHeight="1" hidden="1">
      <c r="A22" s="96">
        <v>2131</v>
      </c>
      <c r="B22" s="40" t="s">
        <v>910</v>
      </c>
      <c r="C22" s="306" t="s">
        <v>725</v>
      </c>
      <c r="D22" s="307" t="s">
        <v>848</v>
      </c>
      <c r="E22" s="88" t="s">
        <v>110</v>
      </c>
      <c r="F22" s="20" t="s">
        <v>111</v>
      </c>
      <c r="G22" s="666"/>
      <c r="H22" s="667"/>
      <c r="I22" s="678"/>
    </row>
    <row r="23" spans="1:9" ht="14.25" customHeight="1" hidden="1">
      <c r="A23" s="96">
        <v>2132</v>
      </c>
      <c r="B23" s="40" t="s">
        <v>910</v>
      </c>
      <c r="C23" s="306">
        <v>3</v>
      </c>
      <c r="D23" s="307">
        <v>2</v>
      </c>
      <c r="E23" s="88" t="s">
        <v>112</v>
      </c>
      <c r="F23" s="20" t="s">
        <v>114</v>
      </c>
      <c r="G23" s="666"/>
      <c r="H23" s="667"/>
      <c r="I23" s="678"/>
    </row>
    <row r="24" spans="1:9" ht="12" customHeight="1" hidden="1">
      <c r="A24" s="96">
        <v>2133</v>
      </c>
      <c r="B24" s="40" t="s">
        <v>910</v>
      </c>
      <c r="C24" s="306">
        <v>3</v>
      </c>
      <c r="D24" s="307">
        <v>3</v>
      </c>
      <c r="E24" s="88" t="s">
        <v>115</v>
      </c>
      <c r="F24" s="20" t="s">
        <v>116</v>
      </c>
      <c r="G24" s="666">
        <f>H24+I24</f>
        <v>0</v>
      </c>
      <c r="H24" s="667"/>
      <c r="I24" s="678"/>
    </row>
    <row r="25" spans="1:9" ht="12" customHeight="1" hidden="1">
      <c r="A25" s="96">
        <v>2133</v>
      </c>
      <c r="B25" s="40" t="s">
        <v>910</v>
      </c>
      <c r="C25" s="306">
        <v>3</v>
      </c>
      <c r="D25" s="307">
        <v>3</v>
      </c>
      <c r="E25" s="88" t="s">
        <v>753</v>
      </c>
      <c r="F25" s="20" t="s">
        <v>116</v>
      </c>
      <c r="G25" s="666">
        <f>H25+I25</f>
        <v>0</v>
      </c>
      <c r="H25" s="667"/>
      <c r="I25" s="678"/>
    </row>
    <row r="26" spans="1:9" ht="12.75" customHeight="1" hidden="1">
      <c r="A26" s="96">
        <v>2140</v>
      </c>
      <c r="B26" s="39" t="s">
        <v>910</v>
      </c>
      <c r="C26" s="118">
        <v>4</v>
      </c>
      <c r="D26" s="119">
        <v>0</v>
      </c>
      <c r="E26" s="89" t="s">
        <v>117</v>
      </c>
      <c r="F26" s="18" t="s">
        <v>118</v>
      </c>
      <c r="G26" s="666"/>
      <c r="H26" s="667"/>
      <c r="I26" s="678"/>
    </row>
    <row r="27" spans="1:9" s="19" customFormat="1" ht="10.5" customHeight="1" hidden="1">
      <c r="A27" s="96"/>
      <c r="B27" s="39"/>
      <c r="C27" s="118"/>
      <c r="D27" s="119"/>
      <c r="E27" s="88" t="s">
        <v>785</v>
      </c>
      <c r="F27" s="18"/>
      <c r="G27" s="728"/>
      <c r="H27" s="729"/>
      <c r="I27" s="693"/>
    </row>
    <row r="28" spans="1:9" ht="15" hidden="1">
      <c r="A28" s="96">
        <v>2141</v>
      </c>
      <c r="B28" s="40" t="s">
        <v>910</v>
      </c>
      <c r="C28" s="306">
        <v>4</v>
      </c>
      <c r="D28" s="307">
        <v>1</v>
      </c>
      <c r="E28" s="88" t="s">
        <v>119</v>
      </c>
      <c r="F28" s="23" t="s">
        <v>120</v>
      </c>
      <c r="G28" s="666"/>
      <c r="H28" s="667"/>
      <c r="I28" s="678"/>
    </row>
    <row r="29" spans="1:9" ht="36" hidden="1">
      <c r="A29" s="96">
        <v>2150</v>
      </c>
      <c r="B29" s="39" t="s">
        <v>910</v>
      </c>
      <c r="C29" s="118">
        <v>5</v>
      </c>
      <c r="D29" s="119">
        <v>0</v>
      </c>
      <c r="E29" s="89" t="s">
        <v>121</v>
      </c>
      <c r="F29" s="18" t="s">
        <v>122</v>
      </c>
      <c r="G29" s="666"/>
      <c r="H29" s="667"/>
      <c r="I29" s="678"/>
    </row>
    <row r="30" spans="1:9" s="19" customFormat="1" ht="10.5" customHeight="1" hidden="1">
      <c r="A30" s="96"/>
      <c r="B30" s="39"/>
      <c r="C30" s="118"/>
      <c r="D30" s="119"/>
      <c r="E30" s="88" t="s">
        <v>785</v>
      </c>
      <c r="F30" s="18"/>
      <c r="G30" s="728"/>
      <c r="H30" s="729"/>
      <c r="I30" s="693"/>
    </row>
    <row r="31" spans="1:9" ht="24" hidden="1">
      <c r="A31" s="96">
        <v>2151</v>
      </c>
      <c r="B31" s="40" t="s">
        <v>910</v>
      </c>
      <c r="C31" s="306">
        <v>5</v>
      </c>
      <c r="D31" s="307">
        <v>1</v>
      </c>
      <c r="E31" s="88" t="s">
        <v>123</v>
      </c>
      <c r="F31" s="23" t="s">
        <v>124</v>
      </c>
      <c r="G31" s="666"/>
      <c r="H31" s="667"/>
      <c r="I31" s="678"/>
    </row>
    <row r="32" spans="1:9" ht="28.5" hidden="1">
      <c r="A32" s="96">
        <v>2160</v>
      </c>
      <c r="B32" s="39" t="s">
        <v>910</v>
      </c>
      <c r="C32" s="118">
        <v>6</v>
      </c>
      <c r="D32" s="119">
        <v>0</v>
      </c>
      <c r="E32" s="89" t="s">
        <v>125</v>
      </c>
      <c r="F32" s="18" t="s">
        <v>126</v>
      </c>
      <c r="G32" s="666"/>
      <c r="H32" s="667"/>
      <c r="I32" s="678"/>
    </row>
    <row r="33" spans="1:9" s="19" customFormat="1" ht="10.5" customHeight="1" hidden="1">
      <c r="A33" s="96"/>
      <c r="B33" s="39"/>
      <c r="C33" s="118"/>
      <c r="D33" s="119"/>
      <c r="E33" s="88" t="s">
        <v>785</v>
      </c>
      <c r="F33" s="18"/>
      <c r="G33" s="728"/>
      <c r="H33" s="729"/>
      <c r="I33" s="693"/>
    </row>
    <row r="34" spans="1:9" ht="24" hidden="1">
      <c r="A34" s="96">
        <v>2161</v>
      </c>
      <c r="B34" s="40" t="s">
        <v>910</v>
      </c>
      <c r="C34" s="306">
        <v>6</v>
      </c>
      <c r="D34" s="307">
        <v>1</v>
      </c>
      <c r="E34" s="88" t="s">
        <v>127</v>
      </c>
      <c r="F34" s="20" t="s">
        <v>128</v>
      </c>
      <c r="G34" s="666"/>
      <c r="H34" s="667"/>
      <c r="I34" s="678"/>
    </row>
    <row r="35" spans="1:9" ht="15" hidden="1">
      <c r="A35" s="96">
        <v>2170</v>
      </c>
      <c r="B35" s="39" t="s">
        <v>910</v>
      </c>
      <c r="C35" s="118">
        <v>7</v>
      </c>
      <c r="D35" s="119">
        <v>0</v>
      </c>
      <c r="E35" s="89" t="s">
        <v>959</v>
      </c>
      <c r="F35" s="20"/>
      <c r="G35" s="666"/>
      <c r="H35" s="667"/>
      <c r="I35" s="678"/>
    </row>
    <row r="36" spans="1:9" s="19" customFormat="1" ht="10.5" customHeight="1" hidden="1">
      <c r="A36" s="96"/>
      <c r="B36" s="39"/>
      <c r="C36" s="118"/>
      <c r="D36" s="119"/>
      <c r="E36" s="88" t="s">
        <v>785</v>
      </c>
      <c r="F36" s="18"/>
      <c r="G36" s="728"/>
      <c r="H36" s="729"/>
      <c r="I36" s="693"/>
    </row>
    <row r="37" spans="1:9" ht="15" hidden="1">
      <c r="A37" s="96">
        <v>2171</v>
      </c>
      <c r="B37" s="40" t="s">
        <v>910</v>
      </c>
      <c r="C37" s="306">
        <v>7</v>
      </c>
      <c r="D37" s="307">
        <v>1</v>
      </c>
      <c r="E37" s="88" t="s">
        <v>959</v>
      </c>
      <c r="F37" s="20"/>
      <c r="G37" s="666"/>
      <c r="H37" s="667"/>
      <c r="I37" s="678"/>
    </row>
    <row r="38" spans="1:9" ht="12" customHeight="1" hidden="1">
      <c r="A38" s="96">
        <v>2180</v>
      </c>
      <c r="B38" s="39" t="s">
        <v>910</v>
      </c>
      <c r="C38" s="118">
        <v>8</v>
      </c>
      <c r="D38" s="119">
        <v>0</v>
      </c>
      <c r="E38" s="89" t="s">
        <v>129</v>
      </c>
      <c r="F38" s="18" t="s">
        <v>130</v>
      </c>
      <c r="G38" s="666"/>
      <c r="H38" s="667"/>
      <c r="I38" s="678"/>
    </row>
    <row r="39" spans="1:9" s="19" customFormat="1" ht="10.5" customHeight="1" hidden="1">
      <c r="A39" s="96"/>
      <c r="B39" s="39"/>
      <c r="C39" s="118"/>
      <c r="D39" s="119"/>
      <c r="E39" s="88" t="s">
        <v>785</v>
      </c>
      <c r="F39" s="18"/>
      <c r="G39" s="728"/>
      <c r="H39" s="729"/>
      <c r="I39" s="693"/>
    </row>
    <row r="40" spans="1:9" ht="28.5" hidden="1">
      <c r="A40" s="96">
        <v>2181</v>
      </c>
      <c r="B40" s="40" t="s">
        <v>910</v>
      </c>
      <c r="C40" s="306">
        <v>8</v>
      </c>
      <c r="D40" s="307">
        <v>1</v>
      </c>
      <c r="E40" s="88" t="s">
        <v>129</v>
      </c>
      <c r="F40" s="23" t="s">
        <v>131</v>
      </c>
      <c r="G40" s="666"/>
      <c r="H40" s="667"/>
      <c r="I40" s="678"/>
    </row>
    <row r="41" spans="1:9" ht="15" hidden="1">
      <c r="A41" s="96"/>
      <c r="B41" s="40"/>
      <c r="C41" s="306"/>
      <c r="D41" s="307"/>
      <c r="E41" s="149" t="s">
        <v>785</v>
      </c>
      <c r="F41" s="23"/>
      <c r="G41" s="666"/>
      <c r="H41" s="667"/>
      <c r="I41" s="678"/>
    </row>
    <row r="42" spans="1:9" ht="15" hidden="1">
      <c r="A42" s="96">
        <v>2182</v>
      </c>
      <c r="B42" s="40" t="s">
        <v>910</v>
      </c>
      <c r="C42" s="306">
        <v>8</v>
      </c>
      <c r="D42" s="307">
        <v>1</v>
      </c>
      <c r="E42" s="149" t="s">
        <v>792</v>
      </c>
      <c r="F42" s="23"/>
      <c r="G42" s="666"/>
      <c r="H42" s="667"/>
      <c r="I42" s="678"/>
    </row>
    <row r="43" spans="1:9" ht="15" hidden="1">
      <c r="A43" s="96">
        <v>2183</v>
      </c>
      <c r="B43" s="40" t="s">
        <v>910</v>
      </c>
      <c r="C43" s="306">
        <v>8</v>
      </c>
      <c r="D43" s="307">
        <v>1</v>
      </c>
      <c r="E43" s="149" t="s">
        <v>793</v>
      </c>
      <c r="F43" s="23"/>
      <c r="G43" s="666"/>
      <c r="H43" s="667"/>
      <c r="I43" s="678"/>
    </row>
    <row r="44" spans="1:9" ht="24" hidden="1">
      <c r="A44" s="96">
        <v>2184</v>
      </c>
      <c r="B44" s="40" t="s">
        <v>910</v>
      </c>
      <c r="C44" s="306">
        <v>8</v>
      </c>
      <c r="D44" s="307">
        <v>1</v>
      </c>
      <c r="E44" s="149" t="s">
        <v>798</v>
      </c>
      <c r="F44" s="23"/>
      <c r="G44" s="666"/>
      <c r="H44" s="667"/>
      <c r="I44" s="678"/>
    </row>
    <row r="45" spans="1:9" ht="15" hidden="1">
      <c r="A45" s="96">
        <v>2185</v>
      </c>
      <c r="B45" s="40" t="s">
        <v>910</v>
      </c>
      <c r="C45" s="306">
        <v>8</v>
      </c>
      <c r="D45" s="307">
        <v>1</v>
      </c>
      <c r="E45" s="149"/>
      <c r="F45" s="23"/>
      <c r="G45" s="666"/>
      <c r="H45" s="667"/>
      <c r="I45" s="678"/>
    </row>
    <row r="46" spans="1:9" s="112" customFormat="1" ht="40.5" customHeight="1" hidden="1">
      <c r="A46" s="110">
        <v>2200</v>
      </c>
      <c r="B46" s="39" t="s">
        <v>911</v>
      </c>
      <c r="C46" s="118">
        <v>0</v>
      </c>
      <c r="D46" s="119">
        <v>0</v>
      </c>
      <c r="E46" s="102" t="s">
        <v>595</v>
      </c>
      <c r="F46" s="111" t="s">
        <v>132</v>
      </c>
      <c r="G46" s="666"/>
      <c r="H46" s="667"/>
      <c r="I46" s="678"/>
    </row>
    <row r="47" spans="1:9" ht="11.25" customHeight="1" hidden="1">
      <c r="A47" s="95"/>
      <c r="B47" s="39"/>
      <c r="C47" s="304"/>
      <c r="D47" s="305"/>
      <c r="E47" s="88" t="s">
        <v>784</v>
      </c>
      <c r="F47" s="17"/>
      <c r="G47" s="660"/>
      <c r="H47" s="661"/>
      <c r="I47" s="727"/>
    </row>
    <row r="48" spans="1:9" ht="15" hidden="1">
      <c r="A48" s="96">
        <v>2210</v>
      </c>
      <c r="B48" s="39" t="s">
        <v>911</v>
      </c>
      <c r="C48" s="306">
        <v>1</v>
      </c>
      <c r="D48" s="307">
        <v>0</v>
      </c>
      <c r="E48" s="89" t="s">
        <v>133</v>
      </c>
      <c r="F48" s="24" t="s">
        <v>134</v>
      </c>
      <c r="G48" s="666"/>
      <c r="H48" s="667"/>
      <c r="I48" s="678"/>
    </row>
    <row r="49" spans="1:9" s="19" customFormat="1" ht="10.5" customHeight="1" hidden="1">
      <c r="A49" s="96"/>
      <c r="B49" s="39"/>
      <c r="C49" s="118"/>
      <c r="D49" s="119"/>
      <c r="E49" s="88" t="s">
        <v>785</v>
      </c>
      <c r="F49" s="18"/>
      <c r="G49" s="728"/>
      <c r="H49" s="729"/>
      <c r="I49" s="693"/>
    </row>
    <row r="50" spans="1:9" ht="15" hidden="1">
      <c r="A50" s="96">
        <v>2211</v>
      </c>
      <c r="B50" s="40" t="s">
        <v>911</v>
      </c>
      <c r="C50" s="306">
        <v>1</v>
      </c>
      <c r="D50" s="307">
        <v>1</v>
      </c>
      <c r="E50" s="88" t="s">
        <v>135</v>
      </c>
      <c r="F50" s="23" t="s">
        <v>136</v>
      </c>
      <c r="G50" s="666"/>
      <c r="H50" s="667"/>
      <c r="I50" s="678"/>
    </row>
    <row r="51" spans="1:9" ht="15" hidden="1">
      <c r="A51" s="96">
        <v>2220</v>
      </c>
      <c r="B51" s="39" t="s">
        <v>911</v>
      </c>
      <c r="C51" s="118">
        <v>2</v>
      </c>
      <c r="D51" s="119">
        <v>0</v>
      </c>
      <c r="E51" s="89" t="s">
        <v>137</v>
      </c>
      <c r="F51" s="24" t="s">
        <v>138</v>
      </c>
      <c r="G51" s="666"/>
      <c r="H51" s="667"/>
      <c r="I51" s="678"/>
    </row>
    <row r="52" spans="1:9" s="19" customFormat="1" ht="10.5" customHeight="1" hidden="1">
      <c r="A52" s="96"/>
      <c r="B52" s="39"/>
      <c r="C52" s="118"/>
      <c r="D52" s="119"/>
      <c r="E52" s="88" t="s">
        <v>785</v>
      </c>
      <c r="F52" s="18"/>
      <c r="G52" s="728"/>
      <c r="H52" s="729"/>
      <c r="I52" s="693"/>
    </row>
    <row r="53" spans="1:9" ht="15" hidden="1">
      <c r="A53" s="96">
        <v>2221</v>
      </c>
      <c r="B53" s="40" t="s">
        <v>911</v>
      </c>
      <c r="C53" s="306">
        <v>2</v>
      </c>
      <c r="D53" s="307">
        <v>1</v>
      </c>
      <c r="E53" s="88" t="s">
        <v>139</v>
      </c>
      <c r="F53" s="23" t="s">
        <v>140</v>
      </c>
      <c r="G53" s="666"/>
      <c r="H53" s="667"/>
      <c r="I53" s="678"/>
    </row>
    <row r="54" spans="1:9" ht="15" hidden="1">
      <c r="A54" s="96">
        <v>2230</v>
      </c>
      <c r="B54" s="39" t="s">
        <v>911</v>
      </c>
      <c r="C54" s="306">
        <v>3</v>
      </c>
      <c r="D54" s="307">
        <v>0</v>
      </c>
      <c r="E54" s="89" t="s">
        <v>141</v>
      </c>
      <c r="F54" s="24" t="s">
        <v>142</v>
      </c>
      <c r="G54" s="666"/>
      <c r="H54" s="667"/>
      <c r="I54" s="678"/>
    </row>
    <row r="55" spans="1:9" s="19" customFormat="1" ht="10.5" customHeight="1" hidden="1">
      <c r="A55" s="96"/>
      <c r="B55" s="39"/>
      <c r="C55" s="118"/>
      <c r="D55" s="119"/>
      <c r="E55" s="88" t="s">
        <v>785</v>
      </c>
      <c r="F55" s="18"/>
      <c r="G55" s="728"/>
      <c r="H55" s="729"/>
      <c r="I55" s="693"/>
    </row>
    <row r="56" spans="1:9" ht="15" hidden="1">
      <c r="A56" s="96">
        <v>2231</v>
      </c>
      <c r="B56" s="40" t="s">
        <v>911</v>
      </c>
      <c r="C56" s="306">
        <v>3</v>
      </c>
      <c r="D56" s="307">
        <v>1</v>
      </c>
      <c r="E56" s="88" t="s">
        <v>143</v>
      </c>
      <c r="F56" s="23" t="s">
        <v>144</v>
      </c>
      <c r="G56" s="666"/>
      <c r="H56" s="667"/>
      <c r="I56" s="678"/>
    </row>
    <row r="57" spans="1:9" ht="23.25" customHeight="1" hidden="1">
      <c r="A57" s="96">
        <v>2240</v>
      </c>
      <c r="B57" s="39" t="s">
        <v>911</v>
      </c>
      <c r="C57" s="118">
        <v>4</v>
      </c>
      <c r="D57" s="119">
        <v>0</v>
      </c>
      <c r="E57" s="89" t="s">
        <v>145</v>
      </c>
      <c r="F57" s="18" t="s">
        <v>146</v>
      </c>
      <c r="G57" s="666"/>
      <c r="H57" s="667"/>
      <c r="I57" s="678"/>
    </row>
    <row r="58" spans="1:9" s="19" customFormat="1" ht="10.5" customHeight="1" hidden="1">
      <c r="A58" s="96"/>
      <c r="B58" s="39"/>
      <c r="C58" s="118"/>
      <c r="D58" s="119"/>
      <c r="E58" s="88" t="s">
        <v>785</v>
      </c>
      <c r="F58" s="18"/>
      <c r="G58" s="728"/>
      <c r="H58" s="729"/>
      <c r="I58" s="693"/>
    </row>
    <row r="59" spans="1:9" ht="24" hidden="1">
      <c r="A59" s="96">
        <v>2241</v>
      </c>
      <c r="B59" s="40" t="s">
        <v>911</v>
      </c>
      <c r="C59" s="306">
        <v>4</v>
      </c>
      <c r="D59" s="307">
        <v>1</v>
      </c>
      <c r="E59" s="88" t="s">
        <v>145</v>
      </c>
      <c r="F59" s="23" t="s">
        <v>146</v>
      </c>
      <c r="G59" s="666"/>
      <c r="H59" s="667"/>
      <c r="I59" s="678"/>
    </row>
    <row r="60" spans="1:9" s="19" customFormat="1" ht="10.5" customHeight="1" hidden="1">
      <c r="A60" s="96"/>
      <c r="B60" s="39"/>
      <c r="C60" s="118"/>
      <c r="D60" s="119"/>
      <c r="E60" s="88" t="s">
        <v>785</v>
      </c>
      <c r="F60" s="18"/>
      <c r="G60" s="728"/>
      <c r="H60" s="729"/>
      <c r="I60" s="693"/>
    </row>
    <row r="61" spans="1:9" ht="15" hidden="1">
      <c r="A61" s="96">
        <v>2250</v>
      </c>
      <c r="B61" s="39" t="s">
        <v>911</v>
      </c>
      <c r="C61" s="118">
        <v>5</v>
      </c>
      <c r="D61" s="119">
        <v>0</v>
      </c>
      <c r="E61" s="89" t="s">
        <v>147</v>
      </c>
      <c r="F61" s="18" t="s">
        <v>148</v>
      </c>
      <c r="G61" s="666"/>
      <c r="H61" s="667"/>
      <c r="I61" s="678"/>
    </row>
    <row r="62" spans="1:9" s="19" customFormat="1" ht="10.5" customHeight="1" hidden="1">
      <c r="A62" s="96"/>
      <c r="B62" s="39"/>
      <c r="C62" s="118"/>
      <c r="D62" s="119"/>
      <c r="E62" s="88" t="s">
        <v>785</v>
      </c>
      <c r="F62" s="18"/>
      <c r="G62" s="728"/>
      <c r="H62" s="729"/>
      <c r="I62" s="693"/>
    </row>
    <row r="63" spans="1:9" ht="15" hidden="1">
      <c r="A63" s="96">
        <v>2251</v>
      </c>
      <c r="B63" s="40" t="s">
        <v>911</v>
      </c>
      <c r="C63" s="306">
        <v>5</v>
      </c>
      <c r="D63" s="307">
        <v>1</v>
      </c>
      <c r="E63" s="88" t="s">
        <v>147</v>
      </c>
      <c r="F63" s="23" t="s">
        <v>149</v>
      </c>
      <c r="G63" s="666"/>
      <c r="H63" s="667"/>
      <c r="I63" s="678"/>
    </row>
    <row r="64" spans="1:9" s="112" customFormat="1" ht="58.5" customHeight="1" hidden="1">
      <c r="A64" s="110">
        <v>2300</v>
      </c>
      <c r="B64" s="41" t="s">
        <v>912</v>
      </c>
      <c r="C64" s="118">
        <v>0</v>
      </c>
      <c r="D64" s="119">
        <v>0</v>
      </c>
      <c r="E64" s="116" t="s">
        <v>596</v>
      </c>
      <c r="F64" s="111" t="s">
        <v>150</v>
      </c>
      <c r="G64" s="666"/>
      <c r="H64" s="667"/>
      <c r="I64" s="678"/>
    </row>
    <row r="65" spans="1:9" ht="11.25" customHeight="1" hidden="1">
      <c r="A65" s="95"/>
      <c r="B65" s="39"/>
      <c r="C65" s="304"/>
      <c r="D65" s="305"/>
      <c r="E65" s="88" t="s">
        <v>784</v>
      </c>
      <c r="F65" s="17"/>
      <c r="G65" s="660"/>
      <c r="H65" s="661"/>
      <c r="I65" s="727"/>
    </row>
    <row r="66" spans="1:9" ht="15" hidden="1">
      <c r="A66" s="96">
        <v>2310</v>
      </c>
      <c r="B66" s="41" t="s">
        <v>912</v>
      </c>
      <c r="C66" s="118">
        <v>1</v>
      </c>
      <c r="D66" s="119">
        <v>0</v>
      </c>
      <c r="E66" s="89" t="s">
        <v>708</v>
      </c>
      <c r="F66" s="18" t="s">
        <v>152</v>
      </c>
      <c r="G66" s="666"/>
      <c r="H66" s="667"/>
      <c r="I66" s="678"/>
    </row>
    <row r="67" spans="1:9" s="19" customFormat="1" ht="10.5" customHeight="1" hidden="1">
      <c r="A67" s="96"/>
      <c r="B67" s="39"/>
      <c r="C67" s="118"/>
      <c r="D67" s="119"/>
      <c r="E67" s="88" t="s">
        <v>785</v>
      </c>
      <c r="F67" s="18"/>
      <c r="G67" s="728"/>
      <c r="H67" s="729"/>
      <c r="I67" s="693"/>
    </row>
    <row r="68" spans="1:9" ht="15" hidden="1">
      <c r="A68" s="96">
        <v>2311</v>
      </c>
      <c r="B68" s="42" t="s">
        <v>912</v>
      </c>
      <c r="C68" s="306">
        <v>1</v>
      </c>
      <c r="D68" s="307">
        <v>1</v>
      </c>
      <c r="E68" s="88" t="s">
        <v>151</v>
      </c>
      <c r="F68" s="23" t="s">
        <v>153</v>
      </c>
      <c r="G68" s="666"/>
      <c r="H68" s="667"/>
      <c r="I68" s="678"/>
    </row>
    <row r="69" spans="1:9" ht="15" hidden="1">
      <c r="A69" s="96">
        <v>2312</v>
      </c>
      <c r="B69" s="42" t="s">
        <v>912</v>
      </c>
      <c r="C69" s="306">
        <v>1</v>
      </c>
      <c r="D69" s="307">
        <v>2</v>
      </c>
      <c r="E69" s="88" t="s">
        <v>709</v>
      </c>
      <c r="F69" s="23"/>
      <c r="G69" s="666"/>
      <c r="H69" s="667"/>
      <c r="I69" s="678"/>
    </row>
    <row r="70" spans="1:9" ht="15" hidden="1">
      <c r="A70" s="96">
        <v>2313</v>
      </c>
      <c r="B70" s="42" t="s">
        <v>912</v>
      </c>
      <c r="C70" s="306">
        <v>1</v>
      </c>
      <c r="D70" s="307">
        <v>3</v>
      </c>
      <c r="E70" s="88" t="s">
        <v>710</v>
      </c>
      <c r="F70" s="23"/>
      <c r="G70" s="666"/>
      <c r="H70" s="667"/>
      <c r="I70" s="678"/>
    </row>
    <row r="71" spans="1:9" ht="15" hidden="1">
      <c r="A71" s="96">
        <v>2320</v>
      </c>
      <c r="B71" s="41" t="s">
        <v>912</v>
      </c>
      <c r="C71" s="118">
        <v>2</v>
      </c>
      <c r="D71" s="119">
        <v>0</v>
      </c>
      <c r="E71" s="89" t="s">
        <v>711</v>
      </c>
      <c r="F71" s="18" t="s">
        <v>154</v>
      </c>
      <c r="G71" s="666"/>
      <c r="H71" s="667"/>
      <c r="I71" s="678"/>
    </row>
    <row r="72" spans="1:9" s="19" customFormat="1" ht="10.5" customHeight="1" hidden="1">
      <c r="A72" s="96"/>
      <c r="B72" s="39"/>
      <c r="C72" s="118"/>
      <c r="D72" s="119"/>
      <c r="E72" s="88" t="s">
        <v>785</v>
      </c>
      <c r="F72" s="18"/>
      <c r="G72" s="728"/>
      <c r="H72" s="729"/>
      <c r="I72" s="693"/>
    </row>
    <row r="73" spans="1:9" ht="15" hidden="1">
      <c r="A73" s="96">
        <v>2321</v>
      </c>
      <c r="B73" s="42" t="s">
        <v>912</v>
      </c>
      <c r="C73" s="306">
        <v>2</v>
      </c>
      <c r="D73" s="307">
        <v>1</v>
      </c>
      <c r="E73" s="88" t="s">
        <v>712</v>
      </c>
      <c r="F73" s="23" t="s">
        <v>155</v>
      </c>
      <c r="G73" s="666"/>
      <c r="H73" s="667"/>
      <c r="I73" s="678"/>
    </row>
    <row r="74" spans="1:9" ht="24" hidden="1">
      <c r="A74" s="96">
        <v>2330</v>
      </c>
      <c r="B74" s="41" t="s">
        <v>912</v>
      </c>
      <c r="C74" s="118">
        <v>3</v>
      </c>
      <c r="D74" s="119">
        <v>0</v>
      </c>
      <c r="E74" s="89" t="s">
        <v>713</v>
      </c>
      <c r="F74" s="18" t="s">
        <v>156</v>
      </c>
      <c r="G74" s="666"/>
      <c r="H74" s="667"/>
      <c r="I74" s="678"/>
    </row>
    <row r="75" spans="1:9" s="19" customFormat="1" ht="10.5" customHeight="1" hidden="1">
      <c r="A75" s="96"/>
      <c r="B75" s="39"/>
      <c r="C75" s="118"/>
      <c r="D75" s="119"/>
      <c r="E75" s="88" t="s">
        <v>785</v>
      </c>
      <c r="F75" s="18"/>
      <c r="G75" s="728"/>
      <c r="H75" s="729"/>
      <c r="I75" s="693"/>
    </row>
    <row r="76" spans="1:9" ht="15" hidden="1">
      <c r="A76" s="96">
        <v>2331</v>
      </c>
      <c r="B76" s="42" t="s">
        <v>912</v>
      </c>
      <c r="C76" s="306">
        <v>3</v>
      </c>
      <c r="D76" s="307">
        <v>1</v>
      </c>
      <c r="E76" s="88" t="s">
        <v>157</v>
      </c>
      <c r="F76" s="23" t="s">
        <v>158</v>
      </c>
      <c r="G76" s="666"/>
      <c r="H76" s="667"/>
      <c r="I76" s="678"/>
    </row>
    <row r="77" spans="1:9" ht="15" hidden="1">
      <c r="A77" s="96">
        <v>2332</v>
      </c>
      <c r="B77" s="42" t="s">
        <v>912</v>
      </c>
      <c r="C77" s="306">
        <v>3</v>
      </c>
      <c r="D77" s="307">
        <v>2</v>
      </c>
      <c r="E77" s="88" t="s">
        <v>714</v>
      </c>
      <c r="F77" s="23"/>
      <c r="G77" s="666"/>
      <c r="H77" s="667"/>
      <c r="I77" s="678"/>
    </row>
    <row r="78" spans="1:9" ht="15" hidden="1">
      <c r="A78" s="96">
        <v>2340</v>
      </c>
      <c r="B78" s="41" t="s">
        <v>912</v>
      </c>
      <c r="C78" s="118">
        <v>4</v>
      </c>
      <c r="D78" s="119">
        <v>0</v>
      </c>
      <c r="E78" s="89" t="s">
        <v>715</v>
      </c>
      <c r="F78" s="23"/>
      <c r="G78" s="666"/>
      <c r="H78" s="667"/>
      <c r="I78" s="678"/>
    </row>
    <row r="79" spans="1:9" s="19" customFormat="1" ht="10.5" customHeight="1" hidden="1">
      <c r="A79" s="96"/>
      <c r="B79" s="39"/>
      <c r="C79" s="118"/>
      <c r="D79" s="119"/>
      <c r="E79" s="88" t="s">
        <v>785</v>
      </c>
      <c r="F79" s="18"/>
      <c r="G79" s="728"/>
      <c r="H79" s="729"/>
      <c r="I79" s="693"/>
    </row>
    <row r="80" spans="1:9" ht="15" hidden="1">
      <c r="A80" s="96">
        <v>2341</v>
      </c>
      <c r="B80" s="42" t="s">
        <v>912</v>
      </c>
      <c r="C80" s="306">
        <v>4</v>
      </c>
      <c r="D80" s="307">
        <v>1</v>
      </c>
      <c r="E80" s="88" t="s">
        <v>715</v>
      </c>
      <c r="F80" s="23"/>
      <c r="G80" s="666"/>
      <c r="H80" s="667"/>
      <c r="I80" s="678"/>
    </row>
    <row r="81" spans="1:9" ht="15" hidden="1">
      <c r="A81" s="96">
        <v>2350</v>
      </c>
      <c r="B81" s="41" t="s">
        <v>912</v>
      </c>
      <c r="C81" s="118">
        <v>5</v>
      </c>
      <c r="D81" s="119">
        <v>0</v>
      </c>
      <c r="E81" s="89" t="s">
        <v>159</v>
      </c>
      <c r="F81" s="18" t="s">
        <v>160</v>
      </c>
      <c r="G81" s="666"/>
      <c r="H81" s="667"/>
      <c r="I81" s="678"/>
    </row>
    <row r="82" spans="1:9" s="19" customFormat="1" ht="10.5" customHeight="1" hidden="1">
      <c r="A82" s="96"/>
      <c r="B82" s="39"/>
      <c r="C82" s="118"/>
      <c r="D82" s="119"/>
      <c r="E82" s="88" t="s">
        <v>785</v>
      </c>
      <c r="F82" s="18"/>
      <c r="G82" s="728"/>
      <c r="H82" s="729"/>
      <c r="I82" s="693"/>
    </row>
    <row r="83" spans="1:9" ht="15" hidden="1">
      <c r="A83" s="96">
        <v>2351</v>
      </c>
      <c r="B83" s="42" t="s">
        <v>912</v>
      </c>
      <c r="C83" s="306">
        <v>5</v>
      </c>
      <c r="D83" s="307">
        <v>1</v>
      </c>
      <c r="E83" s="88" t="s">
        <v>161</v>
      </c>
      <c r="F83" s="23" t="s">
        <v>160</v>
      </c>
      <c r="G83" s="666"/>
      <c r="H83" s="667"/>
      <c r="I83" s="678"/>
    </row>
    <row r="84" spans="1:9" ht="36" hidden="1">
      <c r="A84" s="96">
        <v>2360</v>
      </c>
      <c r="B84" s="41" t="s">
        <v>912</v>
      </c>
      <c r="C84" s="118">
        <v>6</v>
      </c>
      <c r="D84" s="119">
        <v>0</v>
      </c>
      <c r="E84" s="89" t="s">
        <v>817</v>
      </c>
      <c r="F84" s="18" t="s">
        <v>162</v>
      </c>
      <c r="G84" s="666"/>
      <c r="H84" s="667"/>
      <c r="I84" s="678"/>
    </row>
    <row r="85" spans="1:9" s="19" customFormat="1" ht="10.5" customHeight="1" hidden="1">
      <c r="A85" s="96"/>
      <c r="B85" s="39"/>
      <c r="C85" s="118"/>
      <c r="D85" s="119"/>
      <c r="E85" s="88" t="s">
        <v>785</v>
      </c>
      <c r="F85" s="18"/>
      <c r="G85" s="728"/>
      <c r="H85" s="729"/>
      <c r="I85" s="693"/>
    </row>
    <row r="86" spans="1:9" ht="24" hidden="1">
      <c r="A86" s="96">
        <v>2361</v>
      </c>
      <c r="B86" s="42" t="s">
        <v>912</v>
      </c>
      <c r="C86" s="306">
        <v>6</v>
      </c>
      <c r="D86" s="307">
        <v>1</v>
      </c>
      <c r="E86" s="88" t="s">
        <v>817</v>
      </c>
      <c r="F86" s="23" t="s">
        <v>163</v>
      </c>
      <c r="G86" s="666"/>
      <c r="H86" s="667"/>
      <c r="I86" s="678"/>
    </row>
    <row r="87" spans="1:9" ht="28.5" hidden="1">
      <c r="A87" s="96">
        <v>2370</v>
      </c>
      <c r="B87" s="41" t="s">
        <v>912</v>
      </c>
      <c r="C87" s="118">
        <v>7</v>
      </c>
      <c r="D87" s="119">
        <v>0</v>
      </c>
      <c r="E87" s="89" t="s">
        <v>818</v>
      </c>
      <c r="F87" s="18" t="s">
        <v>164</v>
      </c>
      <c r="G87" s="666"/>
      <c r="H87" s="667"/>
      <c r="I87" s="678"/>
    </row>
    <row r="88" spans="1:9" s="19" customFormat="1" ht="10.5" customHeight="1" hidden="1">
      <c r="A88" s="96"/>
      <c r="B88" s="39"/>
      <c r="C88" s="118"/>
      <c r="D88" s="119"/>
      <c r="E88" s="88" t="s">
        <v>785</v>
      </c>
      <c r="F88" s="18"/>
      <c r="G88" s="728"/>
      <c r="H88" s="729"/>
      <c r="I88" s="693"/>
    </row>
    <row r="89" spans="1:9" ht="24" hidden="1">
      <c r="A89" s="96">
        <v>2371</v>
      </c>
      <c r="B89" s="42" t="s">
        <v>912</v>
      </c>
      <c r="C89" s="306">
        <v>7</v>
      </c>
      <c r="D89" s="307">
        <v>1</v>
      </c>
      <c r="E89" s="88" t="s">
        <v>819</v>
      </c>
      <c r="F89" s="23" t="s">
        <v>165</v>
      </c>
      <c r="G89" s="666"/>
      <c r="H89" s="667"/>
      <c r="I89" s="678"/>
    </row>
    <row r="90" spans="1:9" s="112" customFormat="1" ht="40.5" customHeight="1" hidden="1">
      <c r="A90" s="110">
        <v>2400</v>
      </c>
      <c r="B90" s="41" t="s">
        <v>915</v>
      </c>
      <c r="C90" s="118">
        <v>0</v>
      </c>
      <c r="D90" s="119">
        <v>0</v>
      </c>
      <c r="E90" s="116" t="s">
        <v>610</v>
      </c>
      <c r="F90" s="111" t="s">
        <v>166</v>
      </c>
      <c r="G90" s="663">
        <f>H90+I90</f>
        <v>0</v>
      </c>
      <c r="H90" s="664">
        <f>H117+H92</f>
        <v>0</v>
      </c>
      <c r="I90" s="678">
        <f>I115+I140</f>
        <v>0</v>
      </c>
    </row>
    <row r="91" spans="1:9" ht="11.25" customHeight="1" hidden="1">
      <c r="A91" s="95"/>
      <c r="B91" s="39"/>
      <c r="C91" s="304"/>
      <c r="D91" s="305"/>
      <c r="E91" s="88" t="s">
        <v>784</v>
      </c>
      <c r="F91" s="17"/>
      <c r="G91" s="660"/>
      <c r="H91" s="661"/>
      <c r="I91" s="727"/>
    </row>
    <row r="92" spans="1:9" ht="24.75" customHeight="1" hidden="1">
      <c r="A92" s="96">
        <v>2410</v>
      </c>
      <c r="B92" s="41" t="s">
        <v>915</v>
      </c>
      <c r="C92" s="118">
        <v>1</v>
      </c>
      <c r="D92" s="119">
        <v>0</v>
      </c>
      <c r="E92" s="89" t="s">
        <v>167</v>
      </c>
      <c r="F92" s="18" t="s">
        <v>169</v>
      </c>
      <c r="G92" s="666">
        <f>H92</f>
        <v>0</v>
      </c>
      <c r="H92" s="667">
        <f>H94</f>
        <v>0</v>
      </c>
      <c r="I92" s="678"/>
    </row>
    <row r="93" spans="1:9" s="19" customFormat="1" ht="14.25" customHeight="1" hidden="1">
      <c r="A93" s="96"/>
      <c r="B93" s="39"/>
      <c r="C93" s="118"/>
      <c r="D93" s="119"/>
      <c r="E93" s="88" t="s">
        <v>785</v>
      </c>
      <c r="F93" s="18"/>
      <c r="G93" s="728"/>
      <c r="H93" s="729"/>
      <c r="I93" s="693"/>
    </row>
    <row r="94" spans="1:9" ht="27.75" customHeight="1" hidden="1">
      <c r="A94" s="96">
        <v>2411</v>
      </c>
      <c r="B94" s="42" t="s">
        <v>915</v>
      </c>
      <c r="C94" s="306">
        <v>1</v>
      </c>
      <c r="D94" s="307">
        <v>1</v>
      </c>
      <c r="E94" s="88" t="s">
        <v>170</v>
      </c>
      <c r="F94" s="20" t="s">
        <v>171</v>
      </c>
      <c r="G94" s="666">
        <f>H94</f>
        <v>0</v>
      </c>
      <c r="H94" s="667"/>
      <c r="I94" s="678"/>
    </row>
    <row r="95" spans="1:9" ht="3" customHeight="1" hidden="1">
      <c r="A95" s="96">
        <v>2412</v>
      </c>
      <c r="B95" s="42" t="s">
        <v>915</v>
      </c>
      <c r="C95" s="306">
        <v>1</v>
      </c>
      <c r="D95" s="307">
        <v>2</v>
      </c>
      <c r="E95" s="88" t="s">
        <v>172</v>
      </c>
      <c r="F95" s="23" t="s">
        <v>173</v>
      </c>
      <c r="G95" s="666"/>
      <c r="H95" s="667"/>
      <c r="I95" s="678"/>
    </row>
    <row r="96" spans="1:9" ht="3" customHeight="1" hidden="1">
      <c r="A96" s="96">
        <v>2420</v>
      </c>
      <c r="B96" s="41" t="s">
        <v>915</v>
      </c>
      <c r="C96" s="118">
        <v>2</v>
      </c>
      <c r="D96" s="119">
        <v>0</v>
      </c>
      <c r="E96" s="89" t="s">
        <v>174</v>
      </c>
      <c r="F96" s="18" t="s">
        <v>175</v>
      </c>
      <c r="G96" s="666"/>
      <c r="H96" s="667"/>
      <c r="I96" s="678"/>
    </row>
    <row r="97" spans="1:9" s="19" customFormat="1" ht="3" customHeight="1" hidden="1">
      <c r="A97" s="96"/>
      <c r="B97" s="39"/>
      <c r="C97" s="118"/>
      <c r="D97" s="119"/>
      <c r="E97" s="88" t="s">
        <v>785</v>
      </c>
      <c r="F97" s="18"/>
      <c r="G97" s="728"/>
      <c r="H97" s="729"/>
      <c r="I97" s="693"/>
    </row>
    <row r="98" spans="1:9" ht="3" customHeight="1" hidden="1">
      <c r="A98" s="96">
        <v>2421</v>
      </c>
      <c r="B98" s="42" t="s">
        <v>915</v>
      </c>
      <c r="C98" s="306">
        <v>2</v>
      </c>
      <c r="D98" s="307">
        <v>1</v>
      </c>
      <c r="E98" s="88" t="s">
        <v>176</v>
      </c>
      <c r="F98" s="23" t="s">
        <v>177</v>
      </c>
      <c r="G98" s="666"/>
      <c r="H98" s="667"/>
      <c r="I98" s="678"/>
    </row>
    <row r="99" spans="1:9" ht="3" customHeight="1" hidden="1">
      <c r="A99" s="96">
        <v>2422</v>
      </c>
      <c r="B99" s="42" t="s">
        <v>915</v>
      </c>
      <c r="C99" s="306">
        <v>2</v>
      </c>
      <c r="D99" s="307">
        <v>2</v>
      </c>
      <c r="E99" s="88" t="s">
        <v>178</v>
      </c>
      <c r="F99" s="23" t="s">
        <v>179</v>
      </c>
      <c r="G99" s="666"/>
      <c r="H99" s="667"/>
      <c r="I99" s="678"/>
    </row>
    <row r="100" spans="1:9" ht="3" customHeight="1" hidden="1">
      <c r="A100" s="96">
        <v>2423</v>
      </c>
      <c r="B100" s="42" t="s">
        <v>915</v>
      </c>
      <c r="C100" s="306">
        <v>2</v>
      </c>
      <c r="D100" s="307">
        <v>3</v>
      </c>
      <c r="E100" s="88" t="s">
        <v>180</v>
      </c>
      <c r="F100" s="23" t="s">
        <v>181</v>
      </c>
      <c r="G100" s="666"/>
      <c r="H100" s="667"/>
      <c r="I100" s="678"/>
    </row>
    <row r="101" spans="1:9" ht="3" customHeight="1" hidden="1">
      <c r="A101" s="96">
        <v>2424</v>
      </c>
      <c r="B101" s="42" t="s">
        <v>915</v>
      </c>
      <c r="C101" s="306">
        <v>2</v>
      </c>
      <c r="D101" s="307">
        <v>4</v>
      </c>
      <c r="E101" s="88" t="s">
        <v>916</v>
      </c>
      <c r="F101" s="23"/>
      <c r="G101" s="666"/>
      <c r="H101" s="667"/>
      <c r="I101" s="678"/>
    </row>
    <row r="102" spans="1:9" ht="3" customHeight="1" hidden="1">
      <c r="A102" s="96">
        <v>2430</v>
      </c>
      <c r="B102" s="41" t="s">
        <v>915</v>
      </c>
      <c r="C102" s="118">
        <v>3</v>
      </c>
      <c r="D102" s="119">
        <v>0</v>
      </c>
      <c r="E102" s="89" t="s">
        <v>182</v>
      </c>
      <c r="F102" s="18" t="s">
        <v>183</v>
      </c>
      <c r="G102" s="666"/>
      <c r="H102" s="667"/>
      <c r="I102" s="678"/>
    </row>
    <row r="103" spans="1:9" s="19" customFormat="1" ht="3" customHeight="1" hidden="1">
      <c r="A103" s="96"/>
      <c r="B103" s="39"/>
      <c r="C103" s="118"/>
      <c r="D103" s="119"/>
      <c r="E103" s="88" t="s">
        <v>785</v>
      </c>
      <c r="F103" s="18"/>
      <c r="G103" s="728"/>
      <c r="H103" s="729"/>
      <c r="I103" s="693"/>
    </row>
    <row r="104" spans="1:9" ht="3" customHeight="1" hidden="1">
      <c r="A104" s="96">
        <v>2431</v>
      </c>
      <c r="B104" s="42" t="s">
        <v>915</v>
      </c>
      <c r="C104" s="306">
        <v>3</v>
      </c>
      <c r="D104" s="307">
        <v>1</v>
      </c>
      <c r="E104" s="88" t="s">
        <v>184</v>
      </c>
      <c r="F104" s="23" t="s">
        <v>185</v>
      </c>
      <c r="G104" s="666"/>
      <c r="H104" s="667"/>
      <c r="I104" s="678"/>
    </row>
    <row r="105" spans="1:9" ht="3" customHeight="1" hidden="1">
      <c r="A105" s="96">
        <v>2432</v>
      </c>
      <c r="B105" s="42" t="s">
        <v>915</v>
      </c>
      <c r="C105" s="306">
        <v>3</v>
      </c>
      <c r="D105" s="307">
        <v>2</v>
      </c>
      <c r="E105" s="88" t="s">
        <v>186</v>
      </c>
      <c r="F105" s="23" t="s">
        <v>187</v>
      </c>
      <c r="G105" s="666"/>
      <c r="H105" s="667"/>
      <c r="I105" s="678"/>
    </row>
    <row r="106" spans="1:9" ht="3" customHeight="1" hidden="1">
      <c r="A106" s="96">
        <v>2433</v>
      </c>
      <c r="B106" s="42" t="s">
        <v>915</v>
      </c>
      <c r="C106" s="306">
        <v>3</v>
      </c>
      <c r="D106" s="307">
        <v>3</v>
      </c>
      <c r="E106" s="88" t="s">
        <v>188</v>
      </c>
      <c r="F106" s="23" t="s">
        <v>189</v>
      </c>
      <c r="G106" s="666"/>
      <c r="H106" s="667"/>
      <c r="I106" s="678"/>
    </row>
    <row r="107" spans="1:9" ht="3" customHeight="1" hidden="1">
      <c r="A107" s="96">
        <v>2434</v>
      </c>
      <c r="B107" s="42" t="s">
        <v>915</v>
      </c>
      <c r="C107" s="306">
        <v>3</v>
      </c>
      <c r="D107" s="307">
        <v>4</v>
      </c>
      <c r="E107" s="88" t="s">
        <v>190</v>
      </c>
      <c r="F107" s="23" t="s">
        <v>191</v>
      </c>
      <c r="G107" s="666"/>
      <c r="H107" s="667"/>
      <c r="I107" s="678"/>
    </row>
    <row r="108" spans="1:9" ht="3" customHeight="1" hidden="1">
      <c r="A108" s="96">
        <v>2435</v>
      </c>
      <c r="B108" s="42" t="s">
        <v>915</v>
      </c>
      <c r="C108" s="306">
        <v>3</v>
      </c>
      <c r="D108" s="307">
        <v>5</v>
      </c>
      <c r="E108" s="88" t="s">
        <v>192</v>
      </c>
      <c r="F108" s="23" t="s">
        <v>193</v>
      </c>
      <c r="G108" s="666"/>
      <c r="H108" s="667"/>
      <c r="I108" s="678"/>
    </row>
    <row r="109" spans="1:9" ht="3" customHeight="1" hidden="1">
      <c r="A109" s="96">
        <v>2436</v>
      </c>
      <c r="B109" s="42" t="s">
        <v>915</v>
      </c>
      <c r="C109" s="306">
        <v>3</v>
      </c>
      <c r="D109" s="307">
        <v>6</v>
      </c>
      <c r="E109" s="88" t="s">
        <v>194</v>
      </c>
      <c r="F109" s="23" t="s">
        <v>195</v>
      </c>
      <c r="G109" s="666"/>
      <c r="H109" s="667"/>
      <c r="I109" s="678"/>
    </row>
    <row r="110" spans="1:9" ht="24" hidden="1">
      <c r="A110" s="96">
        <v>2440</v>
      </c>
      <c r="B110" s="41" t="s">
        <v>915</v>
      </c>
      <c r="C110" s="118">
        <v>4</v>
      </c>
      <c r="D110" s="119">
        <v>0</v>
      </c>
      <c r="E110" s="89" t="s">
        <v>196</v>
      </c>
      <c r="F110" s="18" t="s">
        <v>197</v>
      </c>
      <c r="G110" s="666"/>
      <c r="H110" s="667"/>
      <c r="I110" s="678"/>
    </row>
    <row r="111" spans="1:9" s="19" customFormat="1" ht="15" customHeight="1" hidden="1">
      <c r="A111" s="96"/>
      <c r="B111" s="39"/>
      <c r="C111" s="118"/>
      <c r="D111" s="119"/>
      <c r="E111" s="88" t="s">
        <v>785</v>
      </c>
      <c r="F111" s="18"/>
      <c r="G111" s="728"/>
      <c r="H111" s="729"/>
      <c r="I111" s="693"/>
    </row>
    <row r="112" spans="1:9" ht="28.5" hidden="1">
      <c r="A112" s="96">
        <v>2441</v>
      </c>
      <c r="B112" s="42" t="s">
        <v>915</v>
      </c>
      <c r="C112" s="306">
        <v>4</v>
      </c>
      <c r="D112" s="307">
        <v>1</v>
      </c>
      <c r="E112" s="88" t="s">
        <v>198</v>
      </c>
      <c r="F112" s="23" t="s">
        <v>199</v>
      </c>
      <c r="G112" s="666"/>
      <c r="H112" s="667"/>
      <c r="I112" s="678"/>
    </row>
    <row r="113" spans="1:9" ht="15" hidden="1">
      <c r="A113" s="96">
        <v>2442</v>
      </c>
      <c r="B113" s="42" t="s">
        <v>915</v>
      </c>
      <c r="C113" s="306">
        <v>4</v>
      </c>
      <c r="D113" s="307">
        <v>2</v>
      </c>
      <c r="E113" s="88" t="s">
        <v>200</v>
      </c>
      <c r="F113" s="23" t="s">
        <v>317</v>
      </c>
      <c r="G113" s="666"/>
      <c r="H113" s="667"/>
      <c r="I113" s="678"/>
    </row>
    <row r="114" spans="1:9" ht="15" hidden="1">
      <c r="A114" s="96">
        <v>2443</v>
      </c>
      <c r="B114" s="42" t="s">
        <v>915</v>
      </c>
      <c r="C114" s="306">
        <v>4</v>
      </c>
      <c r="D114" s="307">
        <v>3</v>
      </c>
      <c r="E114" s="88" t="s">
        <v>318</v>
      </c>
      <c r="F114" s="23" t="s">
        <v>319</v>
      </c>
      <c r="G114" s="666"/>
      <c r="H114" s="667"/>
      <c r="I114" s="678"/>
    </row>
    <row r="115" spans="1:9" ht="15" hidden="1">
      <c r="A115" s="96">
        <v>2450</v>
      </c>
      <c r="B115" s="41" t="s">
        <v>915</v>
      </c>
      <c r="C115" s="118">
        <v>5</v>
      </c>
      <c r="D115" s="119">
        <v>0</v>
      </c>
      <c r="E115" s="89" t="s">
        <v>320</v>
      </c>
      <c r="F115" s="24" t="s">
        <v>321</v>
      </c>
      <c r="G115" s="666">
        <f>I115+H115</f>
        <v>0</v>
      </c>
      <c r="H115" s="667">
        <f>H117</f>
        <v>0</v>
      </c>
      <c r="I115" s="678">
        <f>I117</f>
        <v>0</v>
      </c>
    </row>
    <row r="116" spans="1:9" s="19" customFormat="1" ht="15" customHeight="1" hidden="1">
      <c r="A116" s="96"/>
      <c r="B116" s="39"/>
      <c r="C116" s="118"/>
      <c r="D116" s="119"/>
      <c r="E116" s="88" t="s">
        <v>785</v>
      </c>
      <c r="F116" s="18"/>
      <c r="G116" s="728"/>
      <c r="H116" s="729"/>
      <c r="I116" s="693"/>
    </row>
    <row r="117" spans="1:9" ht="15" hidden="1">
      <c r="A117" s="96">
        <v>2451</v>
      </c>
      <c r="B117" s="42" t="s">
        <v>915</v>
      </c>
      <c r="C117" s="306">
        <v>5</v>
      </c>
      <c r="D117" s="307">
        <v>1</v>
      </c>
      <c r="E117" s="88" t="s">
        <v>322</v>
      </c>
      <c r="F117" s="23" t="s">
        <v>323</v>
      </c>
      <c r="G117" s="666">
        <f>H117+I117</f>
        <v>0</v>
      </c>
      <c r="H117" s="667"/>
      <c r="I117" s="678"/>
    </row>
    <row r="118" spans="1:9" ht="15" customHeight="1" hidden="1">
      <c r="A118" s="96">
        <v>2452</v>
      </c>
      <c r="B118" s="42" t="s">
        <v>915</v>
      </c>
      <c r="C118" s="306">
        <v>5</v>
      </c>
      <c r="D118" s="307">
        <v>2</v>
      </c>
      <c r="E118" s="88" t="s">
        <v>324</v>
      </c>
      <c r="F118" s="23" t="s">
        <v>325</v>
      </c>
      <c r="G118" s="666"/>
      <c r="H118" s="667"/>
      <c r="I118" s="678"/>
    </row>
    <row r="119" spans="1:9" ht="15" customHeight="1" hidden="1">
      <c r="A119" s="96">
        <v>2453</v>
      </c>
      <c r="B119" s="42" t="s">
        <v>915</v>
      </c>
      <c r="C119" s="306">
        <v>5</v>
      </c>
      <c r="D119" s="307">
        <v>3</v>
      </c>
      <c r="E119" s="88" t="s">
        <v>326</v>
      </c>
      <c r="F119" s="23" t="s">
        <v>327</v>
      </c>
      <c r="G119" s="666"/>
      <c r="H119" s="667"/>
      <c r="I119" s="678"/>
    </row>
    <row r="120" spans="1:9" ht="15" customHeight="1" hidden="1">
      <c r="A120" s="96">
        <v>2454</v>
      </c>
      <c r="B120" s="42" t="s">
        <v>915</v>
      </c>
      <c r="C120" s="306">
        <v>5</v>
      </c>
      <c r="D120" s="307">
        <v>4</v>
      </c>
      <c r="E120" s="88" t="s">
        <v>328</v>
      </c>
      <c r="F120" s="23" t="s">
        <v>329</v>
      </c>
      <c r="G120" s="666"/>
      <c r="H120" s="667"/>
      <c r="I120" s="678"/>
    </row>
    <row r="121" spans="1:9" ht="15" customHeight="1" hidden="1">
      <c r="A121" s="96">
        <v>2455</v>
      </c>
      <c r="B121" s="42" t="s">
        <v>915</v>
      </c>
      <c r="C121" s="306">
        <v>5</v>
      </c>
      <c r="D121" s="307">
        <v>5</v>
      </c>
      <c r="E121" s="88" t="s">
        <v>330</v>
      </c>
      <c r="F121" s="23" t="s">
        <v>331</v>
      </c>
      <c r="G121" s="666"/>
      <c r="H121" s="667"/>
      <c r="I121" s="678"/>
    </row>
    <row r="122" spans="1:9" ht="15" customHeight="1" hidden="1">
      <c r="A122" s="96">
        <v>2460</v>
      </c>
      <c r="B122" s="41" t="s">
        <v>915</v>
      </c>
      <c r="C122" s="118">
        <v>6</v>
      </c>
      <c r="D122" s="119">
        <v>0</v>
      </c>
      <c r="E122" s="89" t="s">
        <v>332</v>
      </c>
      <c r="F122" s="18" t="s">
        <v>333</v>
      </c>
      <c r="G122" s="666"/>
      <c r="H122" s="667"/>
      <c r="I122" s="678"/>
    </row>
    <row r="123" spans="1:9" s="19" customFormat="1" ht="34.5" customHeight="1" hidden="1">
      <c r="A123" s="96"/>
      <c r="B123" s="39"/>
      <c r="C123" s="118"/>
      <c r="D123" s="119"/>
      <c r="E123" s="88" t="s">
        <v>785</v>
      </c>
      <c r="F123" s="18"/>
      <c r="G123" s="728"/>
      <c r="H123" s="729"/>
      <c r="I123" s="693"/>
    </row>
    <row r="124" spans="1:9" ht="15" customHeight="1" hidden="1">
      <c r="A124" s="96">
        <v>2461</v>
      </c>
      <c r="B124" s="42" t="s">
        <v>915</v>
      </c>
      <c r="C124" s="306">
        <v>6</v>
      </c>
      <c r="D124" s="307">
        <v>1</v>
      </c>
      <c r="E124" s="88" t="s">
        <v>334</v>
      </c>
      <c r="F124" s="23" t="s">
        <v>333</v>
      </c>
      <c r="G124" s="666"/>
      <c r="H124" s="667"/>
      <c r="I124" s="678"/>
    </row>
    <row r="125" spans="1:9" ht="15" customHeight="1" hidden="1">
      <c r="A125" s="96">
        <v>2470</v>
      </c>
      <c r="B125" s="41" t="s">
        <v>915</v>
      </c>
      <c r="C125" s="118">
        <v>7</v>
      </c>
      <c r="D125" s="119">
        <v>0</v>
      </c>
      <c r="E125" s="89" t="s">
        <v>335</v>
      </c>
      <c r="F125" s="24" t="s">
        <v>336</v>
      </c>
      <c r="G125" s="666"/>
      <c r="H125" s="667"/>
      <c r="I125" s="678"/>
    </row>
    <row r="126" spans="1:9" s="19" customFormat="1" ht="34.5" customHeight="1" hidden="1">
      <c r="A126" s="96"/>
      <c r="B126" s="39"/>
      <c r="C126" s="118"/>
      <c r="D126" s="119"/>
      <c r="E126" s="88" t="s">
        <v>785</v>
      </c>
      <c r="F126" s="18"/>
      <c r="G126" s="728"/>
      <c r="H126" s="729"/>
      <c r="I126" s="693"/>
    </row>
    <row r="127" spans="1:9" ht="24" customHeight="1" hidden="1">
      <c r="A127" s="96">
        <v>2471</v>
      </c>
      <c r="B127" s="42" t="s">
        <v>915</v>
      </c>
      <c r="C127" s="306">
        <v>7</v>
      </c>
      <c r="D127" s="307">
        <v>1</v>
      </c>
      <c r="E127" s="88" t="s">
        <v>337</v>
      </c>
      <c r="F127" s="23" t="s">
        <v>338</v>
      </c>
      <c r="G127" s="666"/>
      <c r="H127" s="667"/>
      <c r="I127" s="678"/>
    </row>
    <row r="128" spans="1:9" ht="15" customHeight="1" hidden="1">
      <c r="A128" s="96">
        <v>2472</v>
      </c>
      <c r="B128" s="42" t="s">
        <v>915</v>
      </c>
      <c r="C128" s="306">
        <v>7</v>
      </c>
      <c r="D128" s="307">
        <v>2</v>
      </c>
      <c r="E128" s="88" t="s">
        <v>339</v>
      </c>
      <c r="F128" s="25" t="s">
        <v>340</v>
      </c>
      <c r="G128" s="666"/>
      <c r="H128" s="667"/>
      <c r="I128" s="678"/>
    </row>
    <row r="129" spans="1:9" ht="15" customHeight="1" hidden="1">
      <c r="A129" s="96">
        <v>2473</v>
      </c>
      <c r="B129" s="42" t="s">
        <v>915</v>
      </c>
      <c r="C129" s="306">
        <v>7</v>
      </c>
      <c r="D129" s="307">
        <v>3</v>
      </c>
      <c r="E129" s="88" t="s">
        <v>341</v>
      </c>
      <c r="F129" s="23" t="s">
        <v>342</v>
      </c>
      <c r="G129" s="666"/>
      <c r="H129" s="667"/>
      <c r="I129" s="678"/>
    </row>
    <row r="130" spans="1:9" ht="15" customHeight="1" hidden="1">
      <c r="A130" s="96">
        <v>2474</v>
      </c>
      <c r="B130" s="42" t="s">
        <v>915</v>
      </c>
      <c r="C130" s="306">
        <v>7</v>
      </c>
      <c r="D130" s="307">
        <v>4</v>
      </c>
      <c r="E130" s="88" t="s">
        <v>343</v>
      </c>
      <c r="F130" s="20" t="s">
        <v>344</v>
      </c>
      <c r="G130" s="666"/>
      <c r="H130" s="667"/>
      <c r="I130" s="678"/>
    </row>
    <row r="131" spans="1:9" ht="34.5" customHeight="1" hidden="1">
      <c r="A131" s="96">
        <v>2480</v>
      </c>
      <c r="B131" s="41" t="s">
        <v>915</v>
      </c>
      <c r="C131" s="118">
        <v>8</v>
      </c>
      <c r="D131" s="119">
        <v>0</v>
      </c>
      <c r="E131" s="89" t="s">
        <v>345</v>
      </c>
      <c r="F131" s="18" t="s">
        <v>346</v>
      </c>
      <c r="G131" s="666"/>
      <c r="H131" s="667"/>
      <c r="I131" s="678"/>
    </row>
    <row r="132" spans="1:9" s="19" customFormat="1" ht="34.5" customHeight="1" hidden="1">
      <c r="A132" s="96"/>
      <c r="B132" s="39"/>
      <c r="C132" s="118"/>
      <c r="D132" s="119"/>
      <c r="E132" s="88" t="s">
        <v>785</v>
      </c>
      <c r="F132" s="18"/>
      <c r="G132" s="728"/>
      <c r="H132" s="729"/>
      <c r="I132" s="693"/>
    </row>
    <row r="133" spans="1:9" ht="36" customHeight="1" hidden="1">
      <c r="A133" s="96">
        <v>2481</v>
      </c>
      <c r="B133" s="42" t="s">
        <v>915</v>
      </c>
      <c r="C133" s="306">
        <v>8</v>
      </c>
      <c r="D133" s="307">
        <v>1</v>
      </c>
      <c r="E133" s="88" t="s">
        <v>347</v>
      </c>
      <c r="F133" s="23" t="s">
        <v>348</v>
      </c>
      <c r="G133" s="666"/>
      <c r="H133" s="667"/>
      <c r="I133" s="678"/>
    </row>
    <row r="134" spans="1:9" ht="34.5" customHeight="1" hidden="1">
      <c r="A134" s="96">
        <v>2482</v>
      </c>
      <c r="B134" s="42" t="s">
        <v>915</v>
      </c>
      <c r="C134" s="306">
        <v>8</v>
      </c>
      <c r="D134" s="307">
        <v>2</v>
      </c>
      <c r="E134" s="88" t="s">
        <v>349</v>
      </c>
      <c r="F134" s="23" t="s">
        <v>350</v>
      </c>
      <c r="G134" s="666"/>
      <c r="H134" s="667"/>
      <c r="I134" s="678"/>
    </row>
    <row r="135" spans="1:9" ht="24" customHeight="1" hidden="1">
      <c r="A135" s="96">
        <v>2483</v>
      </c>
      <c r="B135" s="42" t="s">
        <v>915</v>
      </c>
      <c r="C135" s="306">
        <v>8</v>
      </c>
      <c r="D135" s="307">
        <v>3</v>
      </c>
      <c r="E135" s="88" t="s">
        <v>351</v>
      </c>
      <c r="F135" s="23" t="s">
        <v>352</v>
      </c>
      <c r="G135" s="666"/>
      <c r="H135" s="667"/>
      <c r="I135" s="678"/>
    </row>
    <row r="136" spans="1:9" ht="34.5" customHeight="1" hidden="1">
      <c r="A136" s="96">
        <v>2484</v>
      </c>
      <c r="B136" s="42" t="s">
        <v>915</v>
      </c>
      <c r="C136" s="306">
        <v>8</v>
      </c>
      <c r="D136" s="307">
        <v>4</v>
      </c>
      <c r="E136" s="88" t="s">
        <v>353</v>
      </c>
      <c r="F136" s="23" t="s">
        <v>354</v>
      </c>
      <c r="G136" s="666"/>
      <c r="H136" s="667"/>
      <c r="I136" s="678"/>
    </row>
    <row r="137" spans="1:9" ht="24" customHeight="1" hidden="1">
      <c r="A137" s="96">
        <v>2485</v>
      </c>
      <c r="B137" s="42" t="s">
        <v>915</v>
      </c>
      <c r="C137" s="306">
        <v>8</v>
      </c>
      <c r="D137" s="307">
        <v>5</v>
      </c>
      <c r="E137" s="88" t="s">
        <v>355</v>
      </c>
      <c r="F137" s="23" t="s">
        <v>356</v>
      </c>
      <c r="G137" s="666"/>
      <c r="H137" s="667"/>
      <c r="I137" s="678"/>
    </row>
    <row r="138" spans="1:9" ht="24" customHeight="1" hidden="1">
      <c r="A138" s="96">
        <v>2486</v>
      </c>
      <c r="B138" s="42" t="s">
        <v>915</v>
      </c>
      <c r="C138" s="306">
        <v>8</v>
      </c>
      <c r="D138" s="307">
        <v>6</v>
      </c>
      <c r="E138" s="88" t="s">
        <v>357</v>
      </c>
      <c r="F138" s="23" t="s">
        <v>358</v>
      </c>
      <c r="G138" s="666"/>
      <c r="H138" s="667"/>
      <c r="I138" s="678"/>
    </row>
    <row r="139" spans="1:9" ht="24" customHeight="1" hidden="1">
      <c r="A139" s="96">
        <v>2487</v>
      </c>
      <c r="B139" s="42" t="s">
        <v>915</v>
      </c>
      <c r="C139" s="306">
        <v>8</v>
      </c>
      <c r="D139" s="307">
        <v>7</v>
      </c>
      <c r="E139" s="88" t="s">
        <v>359</v>
      </c>
      <c r="F139" s="23" t="s">
        <v>360</v>
      </c>
      <c r="G139" s="666"/>
      <c r="H139" s="667"/>
      <c r="I139" s="678"/>
    </row>
    <row r="140" spans="1:9" ht="28.5" hidden="1">
      <c r="A140" s="96">
        <v>2490</v>
      </c>
      <c r="B140" s="41" t="s">
        <v>915</v>
      </c>
      <c r="C140" s="118">
        <v>9</v>
      </c>
      <c r="D140" s="119">
        <v>0</v>
      </c>
      <c r="E140" s="89" t="s">
        <v>361</v>
      </c>
      <c r="F140" s="18" t="s">
        <v>362</v>
      </c>
      <c r="G140" s="666">
        <f>I140</f>
        <v>0</v>
      </c>
      <c r="H140" s="667"/>
      <c r="I140" s="678">
        <f>I141</f>
        <v>0</v>
      </c>
    </row>
    <row r="141" spans="1:9" ht="27.75" customHeight="1" hidden="1">
      <c r="A141" s="96">
        <v>2491</v>
      </c>
      <c r="B141" s="42" t="s">
        <v>915</v>
      </c>
      <c r="C141" s="306">
        <v>9</v>
      </c>
      <c r="D141" s="307">
        <v>1</v>
      </c>
      <c r="E141" s="466" t="s">
        <v>361</v>
      </c>
      <c r="F141" s="23" t="s">
        <v>363</v>
      </c>
      <c r="G141" s="666">
        <f>I141</f>
        <v>0</v>
      </c>
      <c r="H141" s="667"/>
      <c r="I141" s="678"/>
    </row>
    <row r="142" spans="1:11" s="112" customFormat="1" ht="34.5" customHeight="1" hidden="1">
      <c r="A142" s="110">
        <v>2500</v>
      </c>
      <c r="B142" s="41" t="s">
        <v>917</v>
      </c>
      <c r="C142" s="118">
        <v>0</v>
      </c>
      <c r="D142" s="119">
        <v>0</v>
      </c>
      <c r="E142" s="116" t="s">
        <v>611</v>
      </c>
      <c r="F142" s="111" t="s">
        <v>364</v>
      </c>
      <c r="G142" s="666">
        <f>H142+I142</f>
        <v>0</v>
      </c>
      <c r="H142" s="667">
        <f>H144+H147+H150+H159</f>
        <v>0</v>
      </c>
      <c r="I142" s="678">
        <f>I144+I147+I150+I159</f>
        <v>0</v>
      </c>
      <c r="K142" s="348"/>
    </row>
    <row r="143" spans="1:9" ht="10.5" customHeight="1" hidden="1">
      <c r="A143" s="95"/>
      <c r="B143" s="39"/>
      <c r="C143" s="304"/>
      <c r="D143" s="305"/>
      <c r="E143" s="88" t="s">
        <v>784</v>
      </c>
      <c r="F143" s="17"/>
      <c r="G143" s="660"/>
      <c r="H143" s="661"/>
      <c r="I143" s="727"/>
    </row>
    <row r="144" spans="1:9" ht="15" customHeight="1" hidden="1">
      <c r="A144" s="96">
        <v>2510</v>
      </c>
      <c r="B144" s="41" t="s">
        <v>917</v>
      </c>
      <c r="C144" s="118">
        <v>1</v>
      </c>
      <c r="D144" s="119">
        <v>0</v>
      </c>
      <c r="E144" s="89" t="s">
        <v>365</v>
      </c>
      <c r="F144" s="18" t="s">
        <v>366</v>
      </c>
      <c r="G144" s="666">
        <f>H144</f>
        <v>0</v>
      </c>
      <c r="H144" s="666">
        <f>H146</f>
        <v>0</v>
      </c>
      <c r="I144" s="678"/>
    </row>
    <row r="145" spans="1:9" s="19" customFormat="1" ht="12.75" customHeight="1" hidden="1">
      <c r="A145" s="96"/>
      <c r="B145" s="39"/>
      <c r="C145" s="118"/>
      <c r="D145" s="119"/>
      <c r="E145" s="88" t="s">
        <v>785</v>
      </c>
      <c r="F145" s="18"/>
      <c r="G145" s="728"/>
      <c r="H145" s="728"/>
      <c r="I145" s="693"/>
    </row>
    <row r="146" spans="1:9" ht="22.5" customHeight="1" hidden="1">
      <c r="A146" s="96">
        <v>2511</v>
      </c>
      <c r="B146" s="42" t="s">
        <v>917</v>
      </c>
      <c r="C146" s="306">
        <v>1</v>
      </c>
      <c r="D146" s="307">
        <v>1</v>
      </c>
      <c r="E146" s="88" t="s">
        <v>365</v>
      </c>
      <c r="F146" s="23" t="s">
        <v>367</v>
      </c>
      <c r="G146" s="666">
        <f>H146+I146</f>
        <v>0</v>
      </c>
      <c r="H146" s="666"/>
      <c r="I146" s="678"/>
    </row>
    <row r="147" spans="1:9" ht="18.75" customHeight="1" hidden="1">
      <c r="A147" s="96">
        <v>2520</v>
      </c>
      <c r="B147" s="41" t="s">
        <v>917</v>
      </c>
      <c r="C147" s="118">
        <v>2</v>
      </c>
      <c r="D147" s="119">
        <v>0</v>
      </c>
      <c r="E147" s="89" t="s">
        <v>368</v>
      </c>
      <c r="F147" s="18" t="s">
        <v>369</v>
      </c>
      <c r="G147" s="666">
        <f>I147</f>
        <v>0</v>
      </c>
      <c r="H147" s="667"/>
      <c r="I147" s="678">
        <f>I149</f>
        <v>0</v>
      </c>
    </row>
    <row r="148" spans="1:9" s="19" customFormat="1" ht="14.25" customHeight="1" hidden="1">
      <c r="A148" s="96"/>
      <c r="B148" s="39"/>
      <c r="C148" s="118"/>
      <c r="D148" s="119"/>
      <c r="E148" s="88" t="s">
        <v>785</v>
      </c>
      <c r="F148" s="18"/>
      <c r="G148" s="728"/>
      <c r="H148" s="729"/>
      <c r="I148" s="693"/>
    </row>
    <row r="149" spans="1:9" ht="19.5" customHeight="1" hidden="1">
      <c r="A149" s="96">
        <v>2521</v>
      </c>
      <c r="B149" s="42" t="s">
        <v>917</v>
      </c>
      <c r="C149" s="306">
        <v>2</v>
      </c>
      <c r="D149" s="307">
        <v>1</v>
      </c>
      <c r="E149" s="88" t="s">
        <v>370</v>
      </c>
      <c r="F149" s="23" t="s">
        <v>371</v>
      </c>
      <c r="G149" s="666">
        <f>I149</f>
        <v>0</v>
      </c>
      <c r="H149" s="667"/>
      <c r="I149" s="678"/>
    </row>
    <row r="150" spans="1:9" ht="15" customHeight="1" hidden="1">
      <c r="A150" s="96">
        <v>2530</v>
      </c>
      <c r="B150" s="41" t="s">
        <v>917</v>
      </c>
      <c r="C150" s="118">
        <v>3</v>
      </c>
      <c r="D150" s="119">
        <v>0</v>
      </c>
      <c r="E150" s="89" t="s">
        <v>372</v>
      </c>
      <c r="F150" s="18" t="s">
        <v>373</v>
      </c>
      <c r="G150" s="666">
        <f>I150</f>
        <v>0</v>
      </c>
      <c r="H150" s="667"/>
      <c r="I150" s="678">
        <f>I152</f>
        <v>0</v>
      </c>
    </row>
    <row r="151" spans="1:9" s="19" customFormat="1" ht="18" customHeight="1" hidden="1">
      <c r="A151" s="96"/>
      <c r="B151" s="39"/>
      <c r="C151" s="118"/>
      <c r="D151" s="119"/>
      <c r="E151" s="88" t="s">
        <v>785</v>
      </c>
      <c r="F151" s="18"/>
      <c r="G151" s="728"/>
      <c r="H151" s="729"/>
      <c r="I151" s="693"/>
    </row>
    <row r="152" spans="1:9" ht="15" customHeight="1" hidden="1">
      <c r="A152" s="96">
        <v>2531</v>
      </c>
      <c r="B152" s="42" t="s">
        <v>917</v>
      </c>
      <c r="C152" s="306">
        <v>3</v>
      </c>
      <c r="D152" s="307">
        <v>1</v>
      </c>
      <c r="E152" s="88" t="s">
        <v>372</v>
      </c>
      <c r="F152" s="23" t="s">
        <v>374</v>
      </c>
      <c r="G152" s="666">
        <f>I152</f>
        <v>0</v>
      </c>
      <c r="H152" s="667"/>
      <c r="I152" s="678"/>
    </row>
    <row r="153" spans="1:9" ht="24" customHeight="1" hidden="1">
      <c r="A153" s="96">
        <v>2540</v>
      </c>
      <c r="B153" s="41" t="s">
        <v>917</v>
      </c>
      <c r="C153" s="118">
        <v>4</v>
      </c>
      <c r="D153" s="119">
        <v>0</v>
      </c>
      <c r="E153" s="89" t="s">
        <v>375</v>
      </c>
      <c r="F153" s="18" t="s">
        <v>376</v>
      </c>
      <c r="G153" s="666"/>
      <c r="H153" s="667"/>
      <c r="I153" s="678"/>
    </row>
    <row r="154" spans="1:9" s="19" customFormat="1" ht="34.5" customHeight="1" hidden="1">
      <c r="A154" s="96"/>
      <c r="B154" s="39"/>
      <c r="C154" s="118"/>
      <c r="D154" s="119"/>
      <c r="E154" s="88" t="s">
        <v>785</v>
      </c>
      <c r="F154" s="18"/>
      <c r="G154" s="728"/>
      <c r="H154" s="729"/>
      <c r="I154" s="693"/>
    </row>
    <row r="155" spans="1:9" ht="34.5" customHeight="1" hidden="1">
      <c r="A155" s="96">
        <v>2541</v>
      </c>
      <c r="B155" s="42" t="s">
        <v>917</v>
      </c>
      <c r="C155" s="306">
        <v>4</v>
      </c>
      <c r="D155" s="307">
        <v>1</v>
      </c>
      <c r="E155" s="88" t="s">
        <v>375</v>
      </c>
      <c r="F155" s="23" t="s">
        <v>377</v>
      </c>
      <c r="G155" s="666"/>
      <c r="H155" s="667"/>
      <c r="I155" s="678"/>
    </row>
    <row r="156" spans="1:9" ht="34.5" customHeight="1" hidden="1">
      <c r="A156" s="96">
        <v>2550</v>
      </c>
      <c r="B156" s="41" t="s">
        <v>917</v>
      </c>
      <c r="C156" s="118">
        <v>5</v>
      </c>
      <c r="D156" s="119">
        <v>0</v>
      </c>
      <c r="E156" s="89" t="s">
        <v>378</v>
      </c>
      <c r="F156" s="18" t="s">
        <v>379</v>
      </c>
      <c r="G156" s="666"/>
      <c r="H156" s="667"/>
      <c r="I156" s="678"/>
    </row>
    <row r="157" spans="1:9" s="19" customFormat="1" ht="34.5" customHeight="1" hidden="1">
      <c r="A157" s="96"/>
      <c r="B157" s="39"/>
      <c r="C157" s="118"/>
      <c r="D157" s="119"/>
      <c r="E157" s="88" t="s">
        <v>785</v>
      </c>
      <c r="F157" s="18"/>
      <c r="G157" s="728"/>
      <c r="H157" s="729"/>
      <c r="I157" s="693"/>
    </row>
    <row r="158" spans="1:9" ht="24" customHeight="1" hidden="1">
      <c r="A158" s="96">
        <v>2551</v>
      </c>
      <c r="B158" s="42" t="s">
        <v>917</v>
      </c>
      <c r="C158" s="306">
        <v>5</v>
      </c>
      <c r="D158" s="307">
        <v>1</v>
      </c>
      <c r="E158" s="88" t="s">
        <v>378</v>
      </c>
      <c r="F158" s="23" t="s">
        <v>380</v>
      </c>
      <c r="G158" s="666"/>
      <c r="H158" s="667"/>
      <c r="I158" s="678"/>
    </row>
    <row r="159" spans="1:9" ht="28.5" customHeight="1" hidden="1">
      <c r="A159" s="96">
        <v>2560</v>
      </c>
      <c r="B159" s="41" t="s">
        <v>917</v>
      </c>
      <c r="C159" s="118">
        <v>6</v>
      </c>
      <c r="D159" s="119">
        <v>0</v>
      </c>
      <c r="E159" s="89" t="s">
        <v>381</v>
      </c>
      <c r="F159" s="18" t="s">
        <v>382</v>
      </c>
      <c r="G159" s="666">
        <f>H159+I159</f>
        <v>0</v>
      </c>
      <c r="H159" s="667">
        <f>H162+H163+H164+H161</f>
        <v>0</v>
      </c>
      <c r="I159" s="678">
        <f>I161+I164</f>
        <v>0</v>
      </c>
    </row>
    <row r="160" spans="1:9" s="19" customFormat="1" ht="16.5" customHeight="1" hidden="1">
      <c r="A160" s="96"/>
      <c r="B160" s="39"/>
      <c r="C160" s="118"/>
      <c r="D160" s="119"/>
      <c r="E160" s="88" t="s">
        <v>785</v>
      </c>
      <c r="F160" s="18"/>
      <c r="G160" s="728"/>
      <c r="H160" s="729"/>
      <c r="I160" s="693"/>
    </row>
    <row r="161" spans="1:9" ht="28.5" customHeight="1" hidden="1">
      <c r="A161" s="96">
        <v>2561</v>
      </c>
      <c r="B161" s="42" t="s">
        <v>917</v>
      </c>
      <c r="C161" s="306">
        <v>6</v>
      </c>
      <c r="D161" s="307">
        <v>1</v>
      </c>
      <c r="E161" s="88" t="s">
        <v>381</v>
      </c>
      <c r="F161" s="23" t="s">
        <v>383</v>
      </c>
      <c r="G161" s="666">
        <f>H161+I161</f>
        <v>0</v>
      </c>
      <c r="H161" s="667">
        <v>0</v>
      </c>
      <c r="I161" s="678"/>
    </row>
    <row r="162" spans="1:19" s="54" customFormat="1" ht="29.25" customHeight="1" hidden="1">
      <c r="A162" s="390"/>
      <c r="B162" s="42" t="s">
        <v>917</v>
      </c>
      <c r="C162" s="508">
        <v>6</v>
      </c>
      <c r="D162" s="519">
        <v>1</v>
      </c>
      <c r="E162" s="388" t="s">
        <v>660</v>
      </c>
      <c r="F162" s="401"/>
      <c r="G162" s="669">
        <f>H162</f>
        <v>0</v>
      </c>
      <c r="H162" s="669"/>
      <c r="I162" s="677"/>
      <c r="J162" s="287"/>
      <c r="K162" s="287"/>
      <c r="L162" s="287"/>
      <c r="M162" s="287"/>
      <c r="N162" s="287"/>
      <c r="O162" s="287"/>
      <c r="P162" s="287"/>
      <c r="Q162" s="287"/>
      <c r="R162" s="287"/>
      <c r="S162" s="287"/>
    </row>
    <row r="163" spans="1:19" s="54" customFormat="1" ht="27.75" customHeight="1" hidden="1">
      <c r="A163" s="390"/>
      <c r="B163" s="40" t="s">
        <v>917</v>
      </c>
      <c r="C163" s="508">
        <v>6</v>
      </c>
      <c r="D163" s="519">
        <v>1</v>
      </c>
      <c r="E163" s="388" t="s">
        <v>662</v>
      </c>
      <c r="F163" s="401"/>
      <c r="G163" s="669">
        <f>H163</f>
        <v>0</v>
      </c>
      <c r="H163" s="669"/>
      <c r="I163" s="677"/>
      <c r="J163" s="287"/>
      <c r="K163" s="287"/>
      <c r="L163" s="287"/>
      <c r="M163" s="287"/>
      <c r="N163" s="287"/>
      <c r="O163" s="287"/>
      <c r="P163" s="287"/>
      <c r="Q163" s="287"/>
      <c r="R163" s="287"/>
      <c r="S163" s="287"/>
    </row>
    <row r="164" spans="1:19" s="54" customFormat="1" ht="34.5" customHeight="1" hidden="1">
      <c r="A164" s="390"/>
      <c r="B164" s="396" t="s">
        <v>917</v>
      </c>
      <c r="C164" s="397">
        <v>6</v>
      </c>
      <c r="D164" s="398">
        <v>1</v>
      </c>
      <c r="E164" s="388" t="s">
        <v>316</v>
      </c>
      <c r="F164" s="401"/>
      <c r="G164" s="668">
        <f>H164+I164</f>
        <v>0</v>
      </c>
      <c r="H164" s="669"/>
      <c r="I164" s="677"/>
      <c r="J164" s="287"/>
      <c r="K164" s="287"/>
      <c r="L164" s="287"/>
      <c r="M164" s="287"/>
      <c r="N164" s="287"/>
      <c r="O164" s="287"/>
      <c r="P164" s="287"/>
      <c r="Q164" s="287"/>
      <c r="R164" s="287"/>
      <c r="S164" s="287"/>
    </row>
    <row r="165" spans="1:9" s="112" customFormat="1" ht="34.5" customHeight="1">
      <c r="A165" s="110">
        <v>2600</v>
      </c>
      <c r="B165" s="41" t="s">
        <v>918</v>
      </c>
      <c r="C165" s="118">
        <v>0</v>
      </c>
      <c r="D165" s="119">
        <v>0</v>
      </c>
      <c r="E165" s="116" t="s">
        <v>958</v>
      </c>
      <c r="F165" s="111" t="s">
        <v>384</v>
      </c>
      <c r="G165" s="666">
        <f>H165+I165</f>
        <v>13375400</v>
      </c>
      <c r="H165" s="667">
        <f>H176+H184</f>
        <v>0</v>
      </c>
      <c r="I165" s="678">
        <f>I184</f>
        <v>13375400</v>
      </c>
    </row>
    <row r="166" spans="1:9" ht="34.5" customHeight="1" hidden="1">
      <c r="A166" s="95"/>
      <c r="B166" s="39"/>
      <c r="C166" s="304"/>
      <c r="D166" s="305"/>
      <c r="E166" s="88" t="s">
        <v>784</v>
      </c>
      <c r="F166" s="17"/>
      <c r="G166" s="660"/>
      <c r="H166" s="661"/>
      <c r="I166" s="727"/>
    </row>
    <row r="167" spans="1:9" ht="15" customHeight="1" hidden="1">
      <c r="A167" s="96">
        <v>2610</v>
      </c>
      <c r="B167" s="41" t="s">
        <v>918</v>
      </c>
      <c r="C167" s="118">
        <v>1</v>
      </c>
      <c r="D167" s="119">
        <v>0</v>
      </c>
      <c r="E167" s="89" t="s">
        <v>385</v>
      </c>
      <c r="F167" s="18" t="s">
        <v>386</v>
      </c>
      <c r="G167" s="666"/>
      <c r="H167" s="667"/>
      <c r="I167" s="678"/>
    </row>
    <row r="168" spans="1:9" s="19" customFormat="1" ht="34.5" customHeight="1" hidden="1">
      <c r="A168" s="96"/>
      <c r="B168" s="39"/>
      <c r="C168" s="118"/>
      <c r="D168" s="119"/>
      <c r="E168" s="88" t="s">
        <v>785</v>
      </c>
      <c r="F168" s="18"/>
      <c r="G168" s="728"/>
      <c r="H168" s="729"/>
      <c r="I168" s="693"/>
    </row>
    <row r="169" spans="1:9" ht="15" customHeight="1" hidden="1">
      <c r="A169" s="96">
        <v>2611</v>
      </c>
      <c r="B169" s="42" t="s">
        <v>918</v>
      </c>
      <c r="C169" s="306">
        <v>1</v>
      </c>
      <c r="D169" s="307">
        <v>1</v>
      </c>
      <c r="E169" s="88" t="s">
        <v>387</v>
      </c>
      <c r="F169" s="23" t="s">
        <v>388</v>
      </c>
      <c r="G169" s="666"/>
      <c r="H169" s="667"/>
      <c r="I169" s="678"/>
    </row>
    <row r="170" spans="1:9" ht="15" customHeight="1" hidden="1">
      <c r="A170" s="96">
        <v>2620</v>
      </c>
      <c r="B170" s="41" t="s">
        <v>918</v>
      </c>
      <c r="C170" s="118">
        <v>2</v>
      </c>
      <c r="D170" s="119">
        <v>0</v>
      </c>
      <c r="E170" s="89" t="s">
        <v>389</v>
      </c>
      <c r="F170" s="18" t="s">
        <v>390</v>
      </c>
      <c r="G170" s="666"/>
      <c r="H170" s="667"/>
      <c r="I170" s="678"/>
    </row>
    <row r="171" spans="1:9" s="19" customFormat="1" ht="34.5" customHeight="1" hidden="1">
      <c r="A171" s="96"/>
      <c r="B171" s="39"/>
      <c r="C171" s="118"/>
      <c r="D171" s="119"/>
      <c r="E171" s="88" t="s">
        <v>785</v>
      </c>
      <c r="F171" s="18"/>
      <c r="G171" s="728"/>
      <c r="H171" s="729"/>
      <c r="I171" s="693"/>
    </row>
    <row r="172" spans="1:9" ht="15" customHeight="1" hidden="1">
      <c r="A172" s="96">
        <v>2621</v>
      </c>
      <c r="B172" s="42" t="s">
        <v>918</v>
      </c>
      <c r="C172" s="306">
        <v>2</v>
      </c>
      <c r="D172" s="307">
        <v>1</v>
      </c>
      <c r="E172" s="88" t="s">
        <v>389</v>
      </c>
      <c r="F172" s="23" t="s">
        <v>391</v>
      </c>
      <c r="G172" s="666"/>
      <c r="H172" s="667"/>
      <c r="I172" s="678"/>
    </row>
    <row r="173" spans="1:9" ht="15" customHeight="1" hidden="1">
      <c r="A173" s="96">
        <v>2630</v>
      </c>
      <c r="B173" s="41" t="s">
        <v>918</v>
      </c>
      <c r="C173" s="118">
        <v>3</v>
      </c>
      <c r="D173" s="119">
        <v>0</v>
      </c>
      <c r="E173" s="89" t="s">
        <v>392</v>
      </c>
      <c r="F173" s="18" t="s">
        <v>393</v>
      </c>
      <c r="G173" s="666"/>
      <c r="H173" s="667"/>
      <c r="I173" s="678"/>
    </row>
    <row r="174" spans="1:9" s="19" customFormat="1" ht="34.5" customHeight="1" hidden="1">
      <c r="A174" s="96"/>
      <c r="B174" s="39"/>
      <c r="C174" s="118"/>
      <c r="D174" s="119"/>
      <c r="E174" s="88" t="s">
        <v>785</v>
      </c>
      <c r="F174" s="18"/>
      <c r="G174" s="728"/>
      <c r="H174" s="729"/>
      <c r="I174" s="693"/>
    </row>
    <row r="175" spans="1:9" ht="15" customHeight="1" hidden="1">
      <c r="A175" s="96">
        <v>2631</v>
      </c>
      <c r="B175" s="42" t="s">
        <v>918</v>
      </c>
      <c r="C175" s="306">
        <v>3</v>
      </c>
      <c r="D175" s="307">
        <v>1</v>
      </c>
      <c r="E175" s="88" t="s">
        <v>394</v>
      </c>
      <c r="F175" s="26" t="s">
        <v>395</v>
      </c>
      <c r="G175" s="666"/>
      <c r="H175" s="667"/>
      <c r="I175" s="678"/>
    </row>
    <row r="176" spans="1:9" ht="15" customHeight="1" hidden="1">
      <c r="A176" s="96">
        <v>2640</v>
      </c>
      <c r="B176" s="41" t="s">
        <v>918</v>
      </c>
      <c r="C176" s="118">
        <v>4</v>
      </c>
      <c r="D176" s="119">
        <v>0</v>
      </c>
      <c r="E176" s="89" t="s">
        <v>396</v>
      </c>
      <c r="F176" s="18" t="s">
        <v>397</v>
      </c>
      <c r="G176" s="666">
        <f>G178</f>
        <v>0</v>
      </c>
      <c r="H176" s="667">
        <f>H178</f>
        <v>0</v>
      </c>
      <c r="I176" s="678"/>
    </row>
    <row r="177" spans="1:9" s="19" customFormat="1" ht="15.75" customHeight="1" hidden="1">
      <c r="A177" s="96"/>
      <c r="B177" s="39"/>
      <c r="C177" s="118"/>
      <c r="D177" s="119"/>
      <c r="E177" s="88" t="s">
        <v>785</v>
      </c>
      <c r="F177" s="18"/>
      <c r="G177" s="728"/>
      <c r="H177" s="729"/>
      <c r="I177" s="693"/>
    </row>
    <row r="178" spans="1:9" ht="24.75" customHeight="1" hidden="1">
      <c r="A178" s="96">
        <v>2641</v>
      </c>
      <c r="B178" s="42" t="s">
        <v>918</v>
      </c>
      <c r="C178" s="306">
        <v>4</v>
      </c>
      <c r="D178" s="307">
        <v>1</v>
      </c>
      <c r="E178" s="88" t="s">
        <v>398</v>
      </c>
      <c r="F178" s="23" t="s">
        <v>399</v>
      </c>
      <c r="G178" s="666">
        <f>H178</f>
        <v>0</v>
      </c>
      <c r="H178" s="667"/>
      <c r="I178" s="678"/>
    </row>
    <row r="179" spans="1:9" ht="36" customHeight="1" hidden="1">
      <c r="A179" s="96">
        <v>2650</v>
      </c>
      <c r="B179" s="41" t="s">
        <v>918</v>
      </c>
      <c r="C179" s="118">
        <v>5</v>
      </c>
      <c r="D179" s="119">
        <v>0</v>
      </c>
      <c r="E179" s="89" t="s">
        <v>411</v>
      </c>
      <c r="F179" s="18" t="s">
        <v>412</v>
      </c>
      <c r="G179" s="666"/>
      <c r="H179" s="667"/>
      <c r="I179" s="678"/>
    </row>
    <row r="180" spans="1:9" s="19" customFormat="1" ht="34.5" customHeight="1" hidden="1">
      <c r="A180" s="96"/>
      <c r="B180" s="39"/>
      <c r="C180" s="118"/>
      <c r="D180" s="119"/>
      <c r="E180" s="88" t="s">
        <v>785</v>
      </c>
      <c r="F180" s="18"/>
      <c r="G180" s="728"/>
      <c r="H180" s="729"/>
      <c r="I180" s="693"/>
    </row>
    <row r="181" spans="1:9" ht="36" customHeight="1" hidden="1">
      <c r="A181" s="96">
        <v>2651</v>
      </c>
      <c r="B181" s="42" t="s">
        <v>918</v>
      </c>
      <c r="C181" s="306">
        <v>5</v>
      </c>
      <c r="D181" s="307">
        <v>1</v>
      </c>
      <c r="E181" s="88" t="s">
        <v>411</v>
      </c>
      <c r="F181" s="23" t="s">
        <v>413</v>
      </c>
      <c r="G181" s="666"/>
      <c r="H181" s="667"/>
      <c r="I181" s="678"/>
    </row>
    <row r="182" spans="1:9" ht="28.5" customHeight="1" hidden="1">
      <c r="A182" s="96">
        <v>2660</v>
      </c>
      <c r="B182" s="41" t="s">
        <v>918</v>
      </c>
      <c r="C182" s="118">
        <v>6</v>
      </c>
      <c r="D182" s="119">
        <v>0</v>
      </c>
      <c r="E182" s="89" t="s">
        <v>414</v>
      </c>
      <c r="F182" s="24" t="s">
        <v>415</v>
      </c>
      <c r="G182" s="666"/>
      <c r="H182" s="667"/>
      <c r="I182" s="678"/>
    </row>
    <row r="183" spans="1:9" s="19" customFormat="1" ht="34.5" customHeight="1" hidden="1">
      <c r="A183" s="96"/>
      <c r="B183" s="39"/>
      <c r="C183" s="118"/>
      <c r="D183" s="119"/>
      <c r="E183" s="88" t="s">
        <v>785</v>
      </c>
      <c r="F183" s="18"/>
      <c r="G183" s="728"/>
      <c r="H183" s="729"/>
      <c r="I183" s="693"/>
    </row>
    <row r="184" spans="1:9" ht="28.5" customHeight="1">
      <c r="A184" s="96">
        <v>2661</v>
      </c>
      <c r="B184" s="42" t="s">
        <v>918</v>
      </c>
      <c r="C184" s="306">
        <v>6</v>
      </c>
      <c r="D184" s="307">
        <v>1</v>
      </c>
      <c r="E184" s="88" t="s">
        <v>414</v>
      </c>
      <c r="F184" s="23" t="s">
        <v>416</v>
      </c>
      <c r="G184" s="666">
        <f>H184+I184</f>
        <v>13375400</v>
      </c>
      <c r="H184" s="667"/>
      <c r="I184" s="678">
        <v>13375400</v>
      </c>
    </row>
    <row r="185" spans="1:9" s="112" customFormat="1" ht="26.25" customHeight="1" hidden="1">
      <c r="A185" s="110">
        <v>2700</v>
      </c>
      <c r="B185" s="41" t="s">
        <v>919</v>
      </c>
      <c r="C185" s="118">
        <v>0</v>
      </c>
      <c r="D185" s="119">
        <v>0</v>
      </c>
      <c r="E185" s="116" t="s">
        <v>612</v>
      </c>
      <c r="F185" s="111" t="s">
        <v>417</v>
      </c>
      <c r="G185" s="666">
        <f>I185</f>
        <v>0</v>
      </c>
      <c r="H185" s="667"/>
      <c r="I185" s="678">
        <f>I187+I210</f>
        <v>0</v>
      </c>
    </row>
    <row r="186" spans="1:9" ht="17.25" customHeight="1" hidden="1">
      <c r="A186" s="95"/>
      <c r="B186" s="39"/>
      <c r="C186" s="304"/>
      <c r="D186" s="305"/>
      <c r="E186" s="88" t="s">
        <v>784</v>
      </c>
      <c r="F186" s="17"/>
      <c r="G186" s="660"/>
      <c r="H186" s="661"/>
      <c r="I186" s="727"/>
    </row>
    <row r="187" spans="1:9" ht="27" customHeight="1" hidden="1">
      <c r="A187" s="96">
        <v>2710</v>
      </c>
      <c r="B187" s="41" t="s">
        <v>919</v>
      </c>
      <c r="C187" s="118">
        <v>1</v>
      </c>
      <c r="D187" s="119">
        <v>0</v>
      </c>
      <c r="E187" s="89" t="s">
        <v>418</v>
      </c>
      <c r="F187" s="18" t="s">
        <v>419</v>
      </c>
      <c r="G187" s="666">
        <f>I187</f>
        <v>0</v>
      </c>
      <c r="H187" s="667"/>
      <c r="I187" s="678">
        <f>I191</f>
        <v>0</v>
      </c>
    </row>
    <row r="188" spans="1:9" s="19" customFormat="1" ht="15.75" customHeight="1" hidden="1">
      <c r="A188" s="96"/>
      <c r="B188" s="39"/>
      <c r="C188" s="118"/>
      <c r="D188" s="119"/>
      <c r="E188" s="88" t="s">
        <v>785</v>
      </c>
      <c r="F188" s="18"/>
      <c r="G188" s="728"/>
      <c r="H188" s="729"/>
      <c r="I188" s="693"/>
    </row>
    <row r="189" spans="1:9" ht="15" customHeight="1" hidden="1">
      <c r="A189" s="96">
        <v>2711</v>
      </c>
      <c r="B189" s="42" t="s">
        <v>919</v>
      </c>
      <c r="C189" s="306">
        <v>1</v>
      </c>
      <c r="D189" s="307">
        <v>1</v>
      </c>
      <c r="E189" s="88" t="s">
        <v>420</v>
      </c>
      <c r="F189" s="23" t="s">
        <v>421</v>
      </c>
      <c r="G189" s="666"/>
      <c r="H189" s="667"/>
      <c r="I189" s="678"/>
    </row>
    <row r="190" spans="1:9" ht="15" customHeight="1" hidden="1">
      <c r="A190" s="96">
        <v>2712</v>
      </c>
      <c r="B190" s="42" t="s">
        <v>919</v>
      </c>
      <c r="C190" s="306">
        <v>1</v>
      </c>
      <c r="D190" s="307">
        <v>2</v>
      </c>
      <c r="E190" s="88" t="s">
        <v>422</v>
      </c>
      <c r="F190" s="23" t="s">
        <v>423</v>
      </c>
      <c r="G190" s="666"/>
      <c r="H190" s="667"/>
      <c r="I190" s="678"/>
    </row>
    <row r="191" spans="1:9" ht="15" customHeight="1" hidden="1">
      <c r="A191" s="96">
        <v>2713</v>
      </c>
      <c r="B191" s="42" t="s">
        <v>919</v>
      </c>
      <c r="C191" s="306">
        <v>1</v>
      </c>
      <c r="D191" s="307">
        <v>3</v>
      </c>
      <c r="E191" s="88" t="s">
        <v>716</v>
      </c>
      <c r="F191" s="23" t="s">
        <v>424</v>
      </c>
      <c r="G191" s="666">
        <f>I191</f>
        <v>0</v>
      </c>
      <c r="H191" s="667"/>
      <c r="I191" s="678"/>
    </row>
    <row r="192" spans="1:9" ht="15" customHeight="1" hidden="1">
      <c r="A192" s="96">
        <v>2720</v>
      </c>
      <c r="B192" s="41" t="s">
        <v>919</v>
      </c>
      <c r="C192" s="118">
        <v>2</v>
      </c>
      <c r="D192" s="119">
        <v>0</v>
      </c>
      <c r="E192" s="89" t="s">
        <v>920</v>
      </c>
      <c r="F192" s="18" t="s">
        <v>425</v>
      </c>
      <c r="G192" s="666"/>
      <c r="H192" s="667"/>
      <c r="I192" s="678"/>
    </row>
    <row r="193" spans="1:9" s="19" customFormat="1" ht="22.5" customHeight="1" hidden="1">
      <c r="A193" s="96"/>
      <c r="B193" s="39"/>
      <c r="C193" s="118"/>
      <c r="D193" s="119"/>
      <c r="E193" s="88" t="s">
        <v>785</v>
      </c>
      <c r="F193" s="18"/>
      <c r="G193" s="728"/>
      <c r="H193" s="729"/>
      <c r="I193" s="693"/>
    </row>
    <row r="194" spans="1:9" ht="15" customHeight="1" hidden="1" thickBot="1">
      <c r="A194" s="96">
        <v>2721</v>
      </c>
      <c r="B194" s="42" t="s">
        <v>919</v>
      </c>
      <c r="C194" s="306">
        <v>2</v>
      </c>
      <c r="D194" s="307">
        <v>1</v>
      </c>
      <c r="E194" s="88" t="s">
        <v>426</v>
      </c>
      <c r="F194" s="23" t="s">
        <v>427</v>
      </c>
      <c r="G194" s="666"/>
      <c r="H194" s="667"/>
      <c r="I194" s="678"/>
    </row>
    <row r="195" spans="1:9" ht="34.5" customHeight="1" hidden="1">
      <c r="A195" s="96">
        <v>2722</v>
      </c>
      <c r="B195" s="42" t="s">
        <v>919</v>
      </c>
      <c r="C195" s="306">
        <v>2</v>
      </c>
      <c r="D195" s="307">
        <v>2</v>
      </c>
      <c r="E195" s="88" t="s">
        <v>428</v>
      </c>
      <c r="F195" s="23" t="s">
        <v>429</v>
      </c>
      <c r="G195" s="666"/>
      <c r="H195" s="667"/>
      <c r="I195" s="678"/>
    </row>
    <row r="196" spans="1:9" ht="15" customHeight="1" hidden="1">
      <c r="A196" s="96">
        <v>2723</v>
      </c>
      <c r="B196" s="42" t="s">
        <v>919</v>
      </c>
      <c r="C196" s="306">
        <v>2</v>
      </c>
      <c r="D196" s="307">
        <v>3</v>
      </c>
      <c r="E196" s="88" t="s">
        <v>717</v>
      </c>
      <c r="F196" s="23" t="s">
        <v>430</v>
      </c>
      <c r="G196" s="666"/>
      <c r="H196" s="667"/>
      <c r="I196" s="678"/>
    </row>
    <row r="197" spans="1:9" ht="15" customHeight="1" hidden="1">
      <c r="A197" s="96">
        <v>2724</v>
      </c>
      <c r="B197" s="42" t="s">
        <v>919</v>
      </c>
      <c r="C197" s="306">
        <v>2</v>
      </c>
      <c r="D197" s="307">
        <v>4</v>
      </c>
      <c r="E197" s="88" t="s">
        <v>431</v>
      </c>
      <c r="F197" s="23" t="s">
        <v>432</v>
      </c>
      <c r="G197" s="666"/>
      <c r="H197" s="667"/>
      <c r="I197" s="678"/>
    </row>
    <row r="198" spans="1:9" ht="15" customHeight="1" hidden="1">
      <c r="A198" s="96">
        <v>2730</v>
      </c>
      <c r="B198" s="41" t="s">
        <v>919</v>
      </c>
      <c r="C198" s="118">
        <v>3</v>
      </c>
      <c r="D198" s="119">
        <v>0</v>
      </c>
      <c r="E198" s="89" t="s">
        <v>433</v>
      </c>
      <c r="F198" s="18" t="s">
        <v>434</v>
      </c>
      <c r="G198" s="666"/>
      <c r="H198" s="667"/>
      <c r="I198" s="678"/>
    </row>
    <row r="199" spans="1:9" s="19" customFormat="1" ht="34.5" customHeight="1" hidden="1">
      <c r="A199" s="96"/>
      <c r="B199" s="39"/>
      <c r="C199" s="118"/>
      <c r="D199" s="119"/>
      <c r="E199" s="88" t="s">
        <v>785</v>
      </c>
      <c r="F199" s="18"/>
      <c r="G199" s="728"/>
      <c r="H199" s="729"/>
      <c r="I199" s="693"/>
    </row>
    <row r="200" spans="1:9" ht="34.5" customHeight="1" hidden="1">
      <c r="A200" s="96">
        <v>2731</v>
      </c>
      <c r="B200" s="42" t="s">
        <v>919</v>
      </c>
      <c r="C200" s="306">
        <v>3</v>
      </c>
      <c r="D200" s="307">
        <v>1</v>
      </c>
      <c r="E200" s="88" t="s">
        <v>435</v>
      </c>
      <c r="F200" s="20" t="s">
        <v>436</v>
      </c>
      <c r="G200" s="666"/>
      <c r="H200" s="667"/>
      <c r="I200" s="678"/>
    </row>
    <row r="201" spans="1:9" ht="34.5" customHeight="1" hidden="1">
      <c r="A201" s="96">
        <v>2732</v>
      </c>
      <c r="B201" s="42" t="s">
        <v>919</v>
      </c>
      <c r="C201" s="306">
        <v>3</v>
      </c>
      <c r="D201" s="307">
        <v>2</v>
      </c>
      <c r="E201" s="88" t="s">
        <v>437</v>
      </c>
      <c r="F201" s="20" t="s">
        <v>438</v>
      </c>
      <c r="G201" s="666"/>
      <c r="H201" s="667"/>
      <c r="I201" s="678"/>
    </row>
    <row r="202" spans="1:9" ht="34.5" customHeight="1" hidden="1">
      <c r="A202" s="96">
        <v>2733</v>
      </c>
      <c r="B202" s="42" t="s">
        <v>919</v>
      </c>
      <c r="C202" s="306">
        <v>3</v>
      </c>
      <c r="D202" s="307">
        <v>3</v>
      </c>
      <c r="E202" s="88" t="s">
        <v>439</v>
      </c>
      <c r="F202" s="20" t="s">
        <v>440</v>
      </c>
      <c r="G202" s="666"/>
      <c r="H202" s="667"/>
      <c r="I202" s="678"/>
    </row>
    <row r="203" spans="1:9" ht="24" customHeight="1" hidden="1">
      <c r="A203" s="96">
        <v>2734</v>
      </c>
      <c r="B203" s="42" t="s">
        <v>919</v>
      </c>
      <c r="C203" s="306">
        <v>3</v>
      </c>
      <c r="D203" s="307">
        <v>4</v>
      </c>
      <c r="E203" s="88" t="s">
        <v>441</v>
      </c>
      <c r="F203" s="20" t="s">
        <v>442</v>
      </c>
      <c r="G203" s="666"/>
      <c r="H203" s="667"/>
      <c r="I203" s="678"/>
    </row>
    <row r="204" spans="1:9" ht="15" customHeight="1" hidden="1">
      <c r="A204" s="96">
        <v>2740</v>
      </c>
      <c r="B204" s="41" t="s">
        <v>919</v>
      </c>
      <c r="C204" s="118">
        <v>4</v>
      </c>
      <c r="D204" s="119">
        <v>0</v>
      </c>
      <c r="E204" s="89" t="s">
        <v>443</v>
      </c>
      <c r="F204" s="18" t="s">
        <v>444</v>
      </c>
      <c r="G204" s="666"/>
      <c r="H204" s="667"/>
      <c r="I204" s="678"/>
    </row>
    <row r="205" spans="1:9" s="19" customFormat="1" ht="34.5" customHeight="1" hidden="1">
      <c r="A205" s="96"/>
      <c r="B205" s="39"/>
      <c r="C205" s="118"/>
      <c r="D205" s="119"/>
      <c r="E205" s="88" t="s">
        <v>785</v>
      </c>
      <c r="F205" s="18"/>
      <c r="G205" s="728"/>
      <c r="H205" s="729"/>
      <c r="I205" s="693"/>
    </row>
    <row r="206" spans="1:9" ht="15" customHeight="1" hidden="1">
      <c r="A206" s="96">
        <v>2741</v>
      </c>
      <c r="B206" s="42" t="s">
        <v>919</v>
      </c>
      <c r="C206" s="306">
        <v>4</v>
      </c>
      <c r="D206" s="307">
        <v>1</v>
      </c>
      <c r="E206" s="88" t="s">
        <v>443</v>
      </c>
      <c r="F206" s="23" t="s">
        <v>445</v>
      </c>
      <c r="G206" s="666"/>
      <c r="H206" s="667"/>
      <c r="I206" s="678"/>
    </row>
    <row r="207" spans="1:9" ht="24" customHeight="1" hidden="1">
      <c r="A207" s="96">
        <v>2750</v>
      </c>
      <c r="B207" s="41" t="s">
        <v>919</v>
      </c>
      <c r="C207" s="118">
        <v>5</v>
      </c>
      <c r="D207" s="119">
        <v>0</v>
      </c>
      <c r="E207" s="89" t="s">
        <v>446</v>
      </c>
      <c r="F207" s="18" t="s">
        <v>447</v>
      </c>
      <c r="G207" s="666"/>
      <c r="H207" s="667"/>
      <c r="I207" s="678"/>
    </row>
    <row r="208" spans="1:9" s="19" customFormat="1" ht="34.5" customHeight="1" hidden="1">
      <c r="A208" s="96"/>
      <c r="B208" s="39"/>
      <c r="C208" s="118"/>
      <c r="D208" s="119"/>
      <c r="E208" s="88" t="s">
        <v>785</v>
      </c>
      <c r="F208" s="18"/>
      <c r="G208" s="728"/>
      <c r="H208" s="729"/>
      <c r="I208" s="693"/>
    </row>
    <row r="209" spans="1:9" ht="24" customHeight="1" hidden="1">
      <c r="A209" s="96">
        <v>2751</v>
      </c>
      <c r="B209" s="42" t="s">
        <v>919</v>
      </c>
      <c r="C209" s="306">
        <v>5</v>
      </c>
      <c r="D209" s="307">
        <v>1</v>
      </c>
      <c r="E209" s="88" t="s">
        <v>446</v>
      </c>
      <c r="F209" s="23" t="s">
        <v>447</v>
      </c>
      <c r="G209" s="666"/>
      <c r="H209" s="667"/>
      <c r="I209" s="678"/>
    </row>
    <row r="210" spans="1:9" ht="15" customHeight="1" hidden="1">
      <c r="A210" s="96">
        <v>2760</v>
      </c>
      <c r="B210" s="41" t="s">
        <v>919</v>
      </c>
      <c r="C210" s="118">
        <v>6</v>
      </c>
      <c r="D210" s="119">
        <v>0</v>
      </c>
      <c r="E210" s="89" t="s">
        <v>448</v>
      </c>
      <c r="F210" s="18" t="s">
        <v>449</v>
      </c>
      <c r="G210" s="666">
        <f>I210</f>
        <v>0</v>
      </c>
      <c r="H210" s="667"/>
      <c r="I210" s="678">
        <f>I213</f>
        <v>0</v>
      </c>
    </row>
    <row r="211" spans="1:9" s="19" customFormat="1" ht="15" customHeight="1" hidden="1">
      <c r="A211" s="96"/>
      <c r="B211" s="39"/>
      <c r="C211" s="118"/>
      <c r="D211" s="119"/>
      <c r="E211" s="88" t="s">
        <v>785</v>
      </c>
      <c r="F211" s="18"/>
      <c r="G211" s="728"/>
      <c r="H211" s="729"/>
      <c r="I211" s="693"/>
    </row>
    <row r="212" spans="1:9" ht="18.75" customHeight="1" hidden="1">
      <c r="A212" s="96">
        <v>2761</v>
      </c>
      <c r="B212" s="42" t="s">
        <v>919</v>
      </c>
      <c r="C212" s="306">
        <v>6</v>
      </c>
      <c r="D212" s="307">
        <v>1</v>
      </c>
      <c r="E212" s="88" t="s">
        <v>921</v>
      </c>
      <c r="F212" s="18"/>
      <c r="G212" s="666"/>
      <c r="H212" s="667"/>
      <c r="I212" s="678"/>
    </row>
    <row r="213" spans="1:9" ht="15.75" customHeight="1" hidden="1" thickBot="1">
      <c r="A213" s="97">
        <v>2762</v>
      </c>
      <c r="B213" s="493" t="s">
        <v>919</v>
      </c>
      <c r="C213" s="308">
        <v>6</v>
      </c>
      <c r="D213" s="309">
        <v>2</v>
      </c>
      <c r="E213" s="93" t="s">
        <v>448</v>
      </c>
      <c r="F213" s="28" t="s">
        <v>450</v>
      </c>
      <c r="G213" s="868">
        <f>I213</f>
        <v>0</v>
      </c>
      <c r="H213" s="869"/>
      <c r="I213" s="723"/>
    </row>
    <row r="214" spans="1:9" s="112" customFormat="1" ht="31.5" customHeight="1" hidden="1" thickBot="1">
      <c r="A214" s="494">
        <v>2800</v>
      </c>
      <c r="B214" s="488" t="s">
        <v>922</v>
      </c>
      <c r="C214" s="489">
        <v>0</v>
      </c>
      <c r="D214" s="490">
        <v>0</v>
      </c>
      <c r="E214" s="495" t="s">
        <v>613</v>
      </c>
      <c r="F214" s="496" t="s">
        <v>452</v>
      </c>
      <c r="G214" s="870">
        <f>H214+I214</f>
        <v>0</v>
      </c>
      <c r="H214" s="871">
        <f>H218+H219</f>
        <v>0</v>
      </c>
      <c r="I214" s="738">
        <f>+I219</f>
        <v>0</v>
      </c>
    </row>
    <row r="215" spans="1:9" ht="14.25" customHeight="1" hidden="1" thickBot="1">
      <c r="A215" s="487"/>
      <c r="B215" s="488"/>
      <c r="C215" s="489"/>
      <c r="D215" s="490"/>
      <c r="E215" s="491" t="s">
        <v>784</v>
      </c>
      <c r="F215" s="492"/>
      <c r="G215" s="870"/>
      <c r="H215" s="871"/>
      <c r="I215" s="738"/>
    </row>
    <row r="216" spans="1:9" ht="15" hidden="1">
      <c r="A216" s="95">
        <v>2810</v>
      </c>
      <c r="B216" s="40" t="s">
        <v>922</v>
      </c>
      <c r="C216" s="483">
        <v>1</v>
      </c>
      <c r="D216" s="484">
        <v>0</v>
      </c>
      <c r="E216" s="485" t="s">
        <v>453</v>
      </c>
      <c r="F216" s="486" t="s">
        <v>454</v>
      </c>
      <c r="G216" s="660">
        <f>G218</f>
        <v>0</v>
      </c>
      <c r="H216" s="661">
        <f>H218</f>
        <v>0</v>
      </c>
      <c r="I216" s="727"/>
    </row>
    <row r="217" spans="1:9" s="19" customFormat="1" ht="15" customHeight="1" hidden="1">
      <c r="A217" s="539"/>
      <c r="B217" s="118"/>
      <c r="C217" s="118"/>
      <c r="D217" s="118"/>
      <c r="E217" s="545" t="s">
        <v>785</v>
      </c>
      <c r="F217" s="18"/>
      <c r="G217" s="728"/>
      <c r="H217" s="729"/>
      <c r="I217" s="693"/>
    </row>
    <row r="218" spans="1:9" ht="15" hidden="1">
      <c r="A218" s="96">
        <v>2811</v>
      </c>
      <c r="B218" s="42" t="s">
        <v>922</v>
      </c>
      <c r="C218" s="306">
        <v>1</v>
      </c>
      <c r="D218" s="307">
        <v>1</v>
      </c>
      <c r="E218" s="88" t="s">
        <v>453</v>
      </c>
      <c r="F218" s="23" t="s">
        <v>455</v>
      </c>
      <c r="G218" s="666">
        <f>H218</f>
        <v>0</v>
      </c>
      <c r="H218" s="666"/>
      <c r="I218" s="666"/>
    </row>
    <row r="219" spans="1:9" ht="15" hidden="1">
      <c r="A219" s="96">
        <v>2820</v>
      </c>
      <c r="B219" s="41" t="s">
        <v>922</v>
      </c>
      <c r="C219" s="118">
        <v>2</v>
      </c>
      <c r="D219" s="119">
        <v>0</v>
      </c>
      <c r="E219" s="89" t="s">
        <v>456</v>
      </c>
      <c r="F219" s="18" t="s">
        <v>457</v>
      </c>
      <c r="G219" s="666">
        <f>H219</f>
        <v>0</v>
      </c>
      <c r="H219" s="667">
        <f>H221+H224+H225</f>
        <v>0</v>
      </c>
      <c r="I219" s="678">
        <f>+I221</f>
        <v>0</v>
      </c>
    </row>
    <row r="220" spans="1:9" s="19" customFormat="1" ht="12.75" customHeight="1" hidden="1">
      <c r="A220" s="96"/>
      <c r="B220" s="39"/>
      <c r="C220" s="118"/>
      <c r="D220" s="119"/>
      <c r="E220" s="88" t="s">
        <v>785</v>
      </c>
      <c r="F220" s="18"/>
      <c r="G220" s="728"/>
      <c r="H220" s="729"/>
      <c r="I220" s="693"/>
    </row>
    <row r="221" spans="1:9" ht="18" customHeight="1" hidden="1">
      <c r="A221" s="96">
        <v>2821</v>
      </c>
      <c r="B221" s="42" t="s">
        <v>922</v>
      </c>
      <c r="C221" s="306">
        <v>2</v>
      </c>
      <c r="D221" s="307">
        <v>1</v>
      </c>
      <c r="E221" s="88" t="s">
        <v>923</v>
      </c>
      <c r="F221" s="18"/>
      <c r="G221" s="667">
        <f>H221+I221</f>
        <v>0</v>
      </c>
      <c r="H221" s="667"/>
      <c r="I221" s="678"/>
    </row>
    <row r="222" spans="1:9" ht="15" hidden="1">
      <c r="A222" s="96">
        <v>2822</v>
      </c>
      <c r="B222" s="42" t="s">
        <v>922</v>
      </c>
      <c r="C222" s="306">
        <v>2</v>
      </c>
      <c r="D222" s="307">
        <v>2</v>
      </c>
      <c r="E222" s="88" t="s">
        <v>924</v>
      </c>
      <c r="F222" s="18"/>
      <c r="G222" s="666"/>
      <c r="H222" s="667"/>
      <c r="I222" s="678"/>
    </row>
    <row r="223" spans="1:9" ht="15" hidden="1">
      <c r="A223" s="96">
        <v>2823</v>
      </c>
      <c r="B223" s="42" t="s">
        <v>922</v>
      </c>
      <c r="C223" s="306">
        <v>2</v>
      </c>
      <c r="D223" s="307">
        <v>3</v>
      </c>
      <c r="E223" s="88" t="s">
        <v>960</v>
      </c>
      <c r="F223" s="23" t="s">
        <v>458</v>
      </c>
      <c r="G223" s="666"/>
      <c r="H223" s="667"/>
      <c r="I223" s="678"/>
    </row>
    <row r="224" spans="1:9" ht="17.25" customHeight="1" hidden="1">
      <c r="A224" s="96">
        <v>2824</v>
      </c>
      <c r="B224" s="42" t="s">
        <v>922</v>
      </c>
      <c r="C224" s="306">
        <v>2</v>
      </c>
      <c r="D224" s="307">
        <v>4</v>
      </c>
      <c r="E224" s="88" t="s">
        <v>925</v>
      </c>
      <c r="F224" s="23"/>
      <c r="G224" s="666">
        <f>H224</f>
        <v>0</v>
      </c>
      <c r="H224" s="667"/>
      <c r="I224" s="678"/>
    </row>
    <row r="225" spans="1:9" s="54" customFormat="1" ht="21" customHeight="1" hidden="1">
      <c r="A225" s="520">
        <v>2827</v>
      </c>
      <c r="B225" s="521" t="s">
        <v>922</v>
      </c>
      <c r="C225" s="522">
        <v>2</v>
      </c>
      <c r="D225" s="523">
        <v>4</v>
      </c>
      <c r="E225" s="88" t="s">
        <v>658</v>
      </c>
      <c r="F225" s="409"/>
      <c r="G225" s="668">
        <f>H225</f>
        <v>0</v>
      </c>
      <c r="H225" s="669"/>
      <c r="I225" s="678"/>
    </row>
    <row r="226" spans="1:9" ht="15" hidden="1">
      <c r="A226" s="96">
        <v>2826</v>
      </c>
      <c r="B226" s="42" t="s">
        <v>922</v>
      </c>
      <c r="C226" s="306">
        <v>2</v>
      </c>
      <c r="D226" s="307">
        <v>6</v>
      </c>
      <c r="E226" s="88" t="s">
        <v>927</v>
      </c>
      <c r="F226" s="23"/>
      <c r="G226" s="666"/>
      <c r="H226" s="667"/>
      <c r="I226" s="678"/>
    </row>
    <row r="227" spans="1:9" ht="24" hidden="1">
      <c r="A227" s="96">
        <v>2827</v>
      </c>
      <c r="B227" s="42" t="s">
        <v>922</v>
      </c>
      <c r="C227" s="306">
        <v>2</v>
      </c>
      <c r="D227" s="307">
        <v>7</v>
      </c>
      <c r="E227" s="88" t="s">
        <v>928</v>
      </c>
      <c r="F227" s="23"/>
      <c r="G227" s="666"/>
      <c r="H227" s="667"/>
      <c r="I227" s="678"/>
    </row>
    <row r="228" spans="1:9" ht="28.5" customHeight="1" hidden="1">
      <c r="A228" s="96">
        <v>2830</v>
      </c>
      <c r="B228" s="41" t="s">
        <v>922</v>
      </c>
      <c r="C228" s="118">
        <v>3</v>
      </c>
      <c r="D228" s="119">
        <v>0</v>
      </c>
      <c r="E228" s="89" t="s">
        <v>459</v>
      </c>
      <c r="F228" s="24" t="s">
        <v>460</v>
      </c>
      <c r="G228" s="666"/>
      <c r="H228" s="667"/>
      <c r="I228" s="678"/>
    </row>
    <row r="229" spans="1:9" s="19" customFormat="1" ht="10.5" customHeight="1" hidden="1">
      <c r="A229" s="96"/>
      <c r="B229" s="39"/>
      <c r="C229" s="118"/>
      <c r="D229" s="119"/>
      <c r="E229" s="88" t="s">
        <v>785</v>
      </c>
      <c r="F229" s="18"/>
      <c r="G229" s="728"/>
      <c r="H229" s="729"/>
      <c r="I229" s="693"/>
    </row>
    <row r="230" spans="1:9" ht="15" hidden="1">
      <c r="A230" s="96">
        <v>2831</v>
      </c>
      <c r="B230" s="42" t="s">
        <v>922</v>
      </c>
      <c r="C230" s="306">
        <v>3</v>
      </c>
      <c r="D230" s="307">
        <v>1</v>
      </c>
      <c r="E230" s="88" t="s">
        <v>961</v>
      </c>
      <c r="F230" s="24"/>
      <c r="G230" s="666"/>
      <c r="H230" s="667"/>
      <c r="I230" s="678"/>
    </row>
    <row r="231" spans="1:9" ht="15" hidden="1">
      <c r="A231" s="96">
        <v>2832</v>
      </c>
      <c r="B231" s="42" t="s">
        <v>922</v>
      </c>
      <c r="C231" s="306">
        <v>3</v>
      </c>
      <c r="D231" s="307">
        <v>2</v>
      </c>
      <c r="E231" s="88" t="s">
        <v>972</v>
      </c>
      <c r="F231" s="24"/>
      <c r="G231" s="666"/>
      <c r="H231" s="667"/>
      <c r="I231" s="678"/>
    </row>
    <row r="232" spans="1:9" ht="15" hidden="1">
      <c r="A232" s="96">
        <v>2833</v>
      </c>
      <c r="B232" s="42" t="s">
        <v>922</v>
      </c>
      <c r="C232" s="306">
        <v>3</v>
      </c>
      <c r="D232" s="307">
        <v>3</v>
      </c>
      <c r="E232" s="88" t="s">
        <v>973</v>
      </c>
      <c r="F232" s="23" t="s">
        <v>461</v>
      </c>
      <c r="G232" s="666"/>
      <c r="H232" s="667"/>
      <c r="I232" s="678"/>
    </row>
    <row r="233" spans="1:9" ht="14.25" customHeight="1" hidden="1">
      <c r="A233" s="96">
        <v>2840</v>
      </c>
      <c r="B233" s="41" t="s">
        <v>922</v>
      </c>
      <c r="C233" s="118">
        <v>4</v>
      </c>
      <c r="D233" s="119">
        <v>0</v>
      </c>
      <c r="E233" s="89" t="s">
        <v>974</v>
      </c>
      <c r="F233" s="24" t="s">
        <v>462</v>
      </c>
      <c r="G233" s="666"/>
      <c r="H233" s="667"/>
      <c r="I233" s="678"/>
    </row>
    <row r="234" spans="1:9" s="19" customFormat="1" ht="10.5" customHeight="1" hidden="1">
      <c r="A234" s="96"/>
      <c r="B234" s="39"/>
      <c r="C234" s="118"/>
      <c r="D234" s="119"/>
      <c r="E234" s="88" t="s">
        <v>785</v>
      </c>
      <c r="F234" s="18"/>
      <c r="G234" s="728"/>
      <c r="H234" s="729"/>
      <c r="I234" s="693"/>
    </row>
    <row r="235" spans="1:9" ht="14.25" customHeight="1" hidden="1">
      <c r="A235" s="96">
        <v>2841</v>
      </c>
      <c r="B235" s="42" t="s">
        <v>922</v>
      </c>
      <c r="C235" s="306">
        <v>4</v>
      </c>
      <c r="D235" s="307">
        <v>1</v>
      </c>
      <c r="E235" s="88" t="s">
        <v>975</v>
      </c>
      <c r="F235" s="24"/>
      <c r="G235" s="666"/>
      <c r="H235" s="667"/>
      <c r="I235" s="678"/>
    </row>
    <row r="236" spans="1:9" ht="29.25" customHeight="1" hidden="1">
      <c r="A236" s="96">
        <v>2842</v>
      </c>
      <c r="B236" s="42" t="s">
        <v>922</v>
      </c>
      <c r="C236" s="306">
        <v>4</v>
      </c>
      <c r="D236" s="307">
        <v>2</v>
      </c>
      <c r="E236" s="88" t="s">
        <v>976</v>
      </c>
      <c r="F236" s="24"/>
      <c r="G236" s="666"/>
      <c r="H236" s="667"/>
      <c r="I236" s="678"/>
    </row>
    <row r="237" spans="1:9" ht="15" hidden="1">
      <c r="A237" s="96">
        <v>2843</v>
      </c>
      <c r="B237" s="42" t="s">
        <v>922</v>
      </c>
      <c r="C237" s="306">
        <v>4</v>
      </c>
      <c r="D237" s="307">
        <v>3</v>
      </c>
      <c r="E237" s="88" t="s">
        <v>974</v>
      </c>
      <c r="F237" s="23" t="s">
        <v>463</v>
      </c>
      <c r="G237" s="666"/>
      <c r="H237" s="667"/>
      <c r="I237" s="678"/>
    </row>
    <row r="238" spans="1:9" ht="26.25" customHeight="1" hidden="1">
      <c r="A238" s="96">
        <v>2850</v>
      </c>
      <c r="B238" s="41" t="s">
        <v>922</v>
      </c>
      <c r="C238" s="118">
        <v>5</v>
      </c>
      <c r="D238" s="119">
        <v>0</v>
      </c>
      <c r="E238" s="91" t="s">
        <v>464</v>
      </c>
      <c r="F238" s="24" t="s">
        <v>465</v>
      </c>
      <c r="G238" s="666"/>
      <c r="H238" s="667"/>
      <c r="I238" s="678"/>
    </row>
    <row r="239" spans="1:9" s="19" customFormat="1" ht="10.5" customHeight="1" hidden="1">
      <c r="A239" s="96"/>
      <c r="B239" s="39"/>
      <c r="C239" s="118"/>
      <c r="D239" s="119"/>
      <c r="E239" s="88" t="s">
        <v>785</v>
      </c>
      <c r="F239" s="18"/>
      <c r="G239" s="728"/>
      <c r="H239" s="729"/>
      <c r="I239" s="693"/>
    </row>
    <row r="240" spans="1:9" ht="24" customHeight="1" hidden="1">
      <c r="A240" s="96">
        <v>2851</v>
      </c>
      <c r="B240" s="41" t="s">
        <v>922</v>
      </c>
      <c r="C240" s="118">
        <v>5</v>
      </c>
      <c r="D240" s="119">
        <v>1</v>
      </c>
      <c r="E240" s="92" t="s">
        <v>464</v>
      </c>
      <c r="F240" s="23" t="s">
        <v>466</v>
      </c>
      <c r="G240" s="666"/>
      <c r="H240" s="667"/>
      <c r="I240" s="678"/>
    </row>
    <row r="241" spans="1:9" ht="27" customHeight="1" hidden="1">
      <c r="A241" s="96">
        <v>2860</v>
      </c>
      <c r="B241" s="41" t="s">
        <v>922</v>
      </c>
      <c r="C241" s="118">
        <v>6</v>
      </c>
      <c r="D241" s="119">
        <v>0</v>
      </c>
      <c r="E241" s="91" t="s">
        <v>467</v>
      </c>
      <c r="F241" s="24" t="s">
        <v>535</v>
      </c>
      <c r="G241" s="666">
        <f>H241</f>
        <v>0</v>
      </c>
      <c r="H241" s="667">
        <f>H243</f>
        <v>0</v>
      </c>
      <c r="I241" s="678"/>
    </row>
    <row r="242" spans="1:9" s="19" customFormat="1" ht="10.5" customHeight="1" hidden="1">
      <c r="A242" s="96"/>
      <c r="B242" s="39"/>
      <c r="C242" s="118"/>
      <c r="D242" s="119"/>
      <c r="E242" s="88" t="s">
        <v>785</v>
      </c>
      <c r="F242" s="18"/>
      <c r="G242" s="728"/>
      <c r="H242" s="729"/>
      <c r="I242" s="693"/>
    </row>
    <row r="243" spans="1:9" ht="12" customHeight="1" hidden="1">
      <c r="A243" s="96">
        <v>2861</v>
      </c>
      <c r="B243" s="42" t="s">
        <v>922</v>
      </c>
      <c r="C243" s="306">
        <v>6</v>
      </c>
      <c r="D243" s="307">
        <v>1</v>
      </c>
      <c r="E243" s="92" t="s">
        <v>467</v>
      </c>
      <c r="F243" s="23" t="s">
        <v>536</v>
      </c>
      <c r="G243" s="666">
        <f>H243</f>
        <v>0</v>
      </c>
      <c r="H243" s="667"/>
      <c r="I243" s="678"/>
    </row>
    <row r="244" spans="1:9" s="112" customFormat="1" ht="37.5" customHeight="1">
      <c r="A244" s="110">
        <v>2900</v>
      </c>
      <c r="B244" s="41" t="s">
        <v>929</v>
      </c>
      <c r="C244" s="118">
        <v>0</v>
      </c>
      <c r="D244" s="119">
        <v>0</v>
      </c>
      <c r="E244" s="116" t="s">
        <v>614</v>
      </c>
      <c r="F244" s="111" t="s">
        <v>537</v>
      </c>
      <c r="G244" s="666">
        <f>H244+I244</f>
        <v>23179794.4</v>
      </c>
      <c r="H244" s="667">
        <f>H246+H262</f>
        <v>0</v>
      </c>
      <c r="I244" s="678">
        <f>I246+I262</f>
        <v>23179794.4</v>
      </c>
    </row>
    <row r="245" spans="1:9" ht="15.75" customHeight="1">
      <c r="A245" s="539"/>
      <c r="B245" s="118"/>
      <c r="C245" s="118"/>
      <c r="D245" s="118"/>
      <c r="E245" s="542" t="s">
        <v>784</v>
      </c>
      <c r="F245" s="17"/>
      <c r="G245" s="872"/>
      <c r="H245" s="872"/>
      <c r="I245" s="872"/>
    </row>
    <row r="246" spans="1:9" ht="24">
      <c r="A246" s="539">
        <v>2910</v>
      </c>
      <c r="B246" s="118" t="s">
        <v>929</v>
      </c>
      <c r="C246" s="118">
        <v>1</v>
      </c>
      <c r="D246" s="118">
        <v>0</v>
      </c>
      <c r="E246" s="580" t="s">
        <v>965</v>
      </c>
      <c r="F246" s="581" t="s">
        <v>538</v>
      </c>
      <c r="G246" s="872">
        <f>H246+I246</f>
        <v>23179794.4</v>
      </c>
      <c r="H246" s="872">
        <f>H248</f>
        <v>0</v>
      </c>
      <c r="I246" s="872">
        <f>I248</f>
        <v>23179794.4</v>
      </c>
    </row>
    <row r="247" spans="1:9" s="19" customFormat="1" ht="10.5" customHeight="1">
      <c r="A247" s="539"/>
      <c r="B247" s="118"/>
      <c r="C247" s="118"/>
      <c r="D247" s="118"/>
      <c r="E247" s="545" t="s">
        <v>785</v>
      </c>
      <c r="F247" s="581"/>
      <c r="G247" s="873"/>
      <c r="H247" s="873"/>
      <c r="I247" s="873"/>
    </row>
    <row r="248" spans="1:9" ht="16.5" customHeight="1">
      <c r="A248" s="96">
        <v>2911</v>
      </c>
      <c r="B248" s="42" t="s">
        <v>929</v>
      </c>
      <c r="C248" s="306">
        <v>1</v>
      </c>
      <c r="D248" s="307">
        <v>1</v>
      </c>
      <c r="E248" s="88" t="s">
        <v>539</v>
      </c>
      <c r="F248" s="23" t="s">
        <v>540</v>
      </c>
      <c r="G248" s="666">
        <f>I248+H248</f>
        <v>23179794.4</v>
      </c>
      <c r="H248" s="667"/>
      <c r="I248" s="678">
        <v>23179794.4</v>
      </c>
    </row>
    <row r="249" spans="1:9" ht="15" hidden="1">
      <c r="A249" s="96">
        <v>2912</v>
      </c>
      <c r="B249" s="42" t="s">
        <v>929</v>
      </c>
      <c r="C249" s="306">
        <v>1</v>
      </c>
      <c r="D249" s="307">
        <v>2</v>
      </c>
      <c r="E249" s="88" t="s">
        <v>930</v>
      </c>
      <c r="F249" s="23" t="s">
        <v>541</v>
      </c>
      <c r="G249" s="789"/>
      <c r="H249" s="781"/>
      <c r="I249" s="785"/>
    </row>
    <row r="250" spans="1:9" ht="15" hidden="1">
      <c r="A250" s="96">
        <v>2920</v>
      </c>
      <c r="B250" s="41" t="s">
        <v>929</v>
      </c>
      <c r="C250" s="118">
        <v>2</v>
      </c>
      <c r="D250" s="119">
        <v>0</v>
      </c>
      <c r="E250" s="89" t="s">
        <v>931</v>
      </c>
      <c r="F250" s="18" t="s">
        <v>542</v>
      </c>
      <c r="G250" s="789"/>
      <c r="H250" s="781"/>
      <c r="I250" s="785"/>
    </row>
    <row r="251" spans="1:9" s="19" customFormat="1" ht="10.5" customHeight="1" hidden="1">
      <c r="A251" s="96"/>
      <c r="B251" s="39"/>
      <c r="C251" s="118"/>
      <c r="D251" s="119"/>
      <c r="E251" s="88" t="s">
        <v>785</v>
      </c>
      <c r="F251" s="18"/>
      <c r="G251" s="786"/>
      <c r="H251" s="787"/>
      <c r="I251" s="788"/>
    </row>
    <row r="252" spans="1:9" ht="15" hidden="1">
      <c r="A252" s="96">
        <v>2921</v>
      </c>
      <c r="B252" s="42" t="s">
        <v>929</v>
      </c>
      <c r="C252" s="306">
        <v>2</v>
      </c>
      <c r="D252" s="307">
        <v>1</v>
      </c>
      <c r="E252" s="88" t="s">
        <v>932</v>
      </c>
      <c r="F252" s="23" t="s">
        <v>543</v>
      </c>
      <c r="G252" s="789"/>
      <c r="H252" s="781"/>
      <c r="I252" s="785"/>
    </row>
    <row r="253" spans="1:9" ht="15" hidden="1">
      <c r="A253" s="96">
        <v>2922</v>
      </c>
      <c r="B253" s="42" t="s">
        <v>929</v>
      </c>
      <c r="C253" s="306">
        <v>2</v>
      </c>
      <c r="D253" s="307">
        <v>2</v>
      </c>
      <c r="E253" s="88" t="s">
        <v>933</v>
      </c>
      <c r="F253" s="23" t="s">
        <v>544</v>
      </c>
      <c r="G253" s="789"/>
      <c r="H253" s="781"/>
      <c r="I253" s="785"/>
    </row>
    <row r="254" spans="1:9" ht="36" hidden="1">
      <c r="A254" s="96">
        <v>2930</v>
      </c>
      <c r="B254" s="41" t="s">
        <v>929</v>
      </c>
      <c r="C254" s="118">
        <v>3</v>
      </c>
      <c r="D254" s="119">
        <v>0</v>
      </c>
      <c r="E254" s="89" t="s">
        <v>934</v>
      </c>
      <c r="F254" s="18" t="s">
        <v>545</v>
      </c>
      <c r="G254" s="789"/>
      <c r="H254" s="781"/>
      <c r="I254" s="785"/>
    </row>
    <row r="255" spans="1:9" s="19" customFormat="1" ht="10.5" customHeight="1" hidden="1">
      <c r="A255" s="96"/>
      <c r="B255" s="39"/>
      <c r="C255" s="118"/>
      <c r="D255" s="119"/>
      <c r="E255" s="88" t="s">
        <v>785</v>
      </c>
      <c r="F255" s="18"/>
      <c r="G255" s="786"/>
      <c r="H255" s="787"/>
      <c r="I255" s="788"/>
    </row>
    <row r="256" spans="1:9" ht="24" hidden="1">
      <c r="A256" s="96">
        <v>2931</v>
      </c>
      <c r="B256" s="42" t="s">
        <v>929</v>
      </c>
      <c r="C256" s="306">
        <v>3</v>
      </c>
      <c r="D256" s="307">
        <v>1</v>
      </c>
      <c r="E256" s="88" t="s">
        <v>935</v>
      </c>
      <c r="F256" s="23" t="s">
        <v>546</v>
      </c>
      <c r="G256" s="789"/>
      <c r="H256" s="781"/>
      <c r="I256" s="785"/>
    </row>
    <row r="257" spans="1:9" ht="15" hidden="1">
      <c r="A257" s="96">
        <v>2932</v>
      </c>
      <c r="B257" s="42" t="s">
        <v>929</v>
      </c>
      <c r="C257" s="306">
        <v>3</v>
      </c>
      <c r="D257" s="307">
        <v>2</v>
      </c>
      <c r="E257" s="88" t="s">
        <v>936</v>
      </c>
      <c r="F257" s="23"/>
      <c r="G257" s="789"/>
      <c r="H257" s="781"/>
      <c r="I257" s="785"/>
    </row>
    <row r="258" spans="1:9" ht="0.75" customHeight="1" hidden="1">
      <c r="A258" s="96">
        <v>2940</v>
      </c>
      <c r="B258" s="41" t="s">
        <v>929</v>
      </c>
      <c r="C258" s="118">
        <v>4</v>
      </c>
      <c r="D258" s="119">
        <v>0</v>
      </c>
      <c r="E258" s="89" t="s">
        <v>547</v>
      </c>
      <c r="F258" s="18" t="s">
        <v>548</v>
      </c>
      <c r="G258" s="789"/>
      <c r="H258" s="781"/>
      <c r="I258" s="785"/>
    </row>
    <row r="259" spans="1:9" s="19" customFormat="1" ht="10.5" customHeight="1" hidden="1">
      <c r="A259" s="96"/>
      <c r="B259" s="39"/>
      <c r="C259" s="118"/>
      <c r="D259" s="119"/>
      <c r="E259" s="88" t="s">
        <v>785</v>
      </c>
      <c r="F259" s="18"/>
      <c r="G259" s="786"/>
      <c r="H259" s="787"/>
      <c r="I259" s="788"/>
    </row>
    <row r="260" spans="1:9" ht="15" hidden="1">
      <c r="A260" s="96">
        <v>2941</v>
      </c>
      <c r="B260" s="42" t="s">
        <v>929</v>
      </c>
      <c r="C260" s="306">
        <v>4</v>
      </c>
      <c r="D260" s="307">
        <v>1</v>
      </c>
      <c r="E260" s="88" t="s">
        <v>937</v>
      </c>
      <c r="F260" s="23" t="s">
        <v>549</v>
      </c>
      <c r="G260" s="789"/>
      <c r="H260" s="781"/>
      <c r="I260" s="785"/>
    </row>
    <row r="261" spans="1:9" ht="14.25" customHeight="1" hidden="1">
      <c r="A261" s="96">
        <v>2942</v>
      </c>
      <c r="B261" s="42" t="s">
        <v>929</v>
      </c>
      <c r="C261" s="306">
        <v>4</v>
      </c>
      <c r="D261" s="307">
        <v>2</v>
      </c>
      <c r="E261" s="88" t="s">
        <v>938</v>
      </c>
      <c r="F261" s="23" t="s">
        <v>550</v>
      </c>
      <c r="G261" s="789"/>
      <c r="H261" s="781"/>
      <c r="I261" s="785"/>
    </row>
    <row r="262" spans="1:9" ht="15" hidden="1">
      <c r="A262" s="96">
        <v>2950</v>
      </c>
      <c r="B262" s="41" t="s">
        <v>929</v>
      </c>
      <c r="C262" s="118">
        <v>5</v>
      </c>
      <c r="D262" s="119">
        <v>0</v>
      </c>
      <c r="E262" s="89" t="s">
        <v>551</v>
      </c>
      <c r="F262" s="18" t="s">
        <v>552</v>
      </c>
      <c r="G262" s="781">
        <f>G264</f>
        <v>0</v>
      </c>
      <c r="H262" s="781">
        <f>H264</f>
        <v>0</v>
      </c>
      <c r="I262" s="781">
        <f>I264</f>
        <v>0</v>
      </c>
    </row>
    <row r="263" spans="1:9" s="19" customFormat="1" ht="15" customHeight="1" hidden="1">
      <c r="A263" s="96"/>
      <c r="B263" s="39"/>
      <c r="C263" s="118"/>
      <c r="D263" s="119"/>
      <c r="E263" s="88" t="s">
        <v>785</v>
      </c>
      <c r="F263" s="18"/>
      <c r="G263" s="786"/>
      <c r="H263" s="781"/>
      <c r="I263" s="781">
        <f>I265</f>
        <v>0</v>
      </c>
    </row>
    <row r="264" spans="1:9" ht="14.25" customHeight="1" hidden="1">
      <c r="A264" s="96">
        <v>2951</v>
      </c>
      <c r="B264" s="42" t="s">
        <v>929</v>
      </c>
      <c r="C264" s="306">
        <v>5</v>
      </c>
      <c r="D264" s="307">
        <v>1</v>
      </c>
      <c r="E264" s="88" t="s">
        <v>939</v>
      </c>
      <c r="F264" s="18"/>
      <c r="G264" s="781">
        <f>H264+I264</f>
        <v>0</v>
      </c>
      <c r="H264" s="781"/>
      <c r="I264" s="781"/>
    </row>
    <row r="265" spans="1:9" ht="15" hidden="1">
      <c r="A265" s="96">
        <v>2952</v>
      </c>
      <c r="B265" s="42" t="s">
        <v>929</v>
      </c>
      <c r="C265" s="306">
        <v>5</v>
      </c>
      <c r="D265" s="307">
        <v>2</v>
      </c>
      <c r="E265" s="88" t="s">
        <v>940</v>
      </c>
      <c r="F265" s="23" t="s">
        <v>553</v>
      </c>
      <c r="G265" s="789"/>
      <c r="H265" s="781"/>
      <c r="I265" s="785"/>
    </row>
    <row r="266" spans="1:9" ht="24" hidden="1">
      <c r="A266" s="96">
        <v>2960</v>
      </c>
      <c r="B266" s="41" t="s">
        <v>929</v>
      </c>
      <c r="C266" s="118">
        <v>6</v>
      </c>
      <c r="D266" s="119">
        <v>0</v>
      </c>
      <c r="E266" s="89" t="s">
        <v>554</v>
      </c>
      <c r="F266" s="18" t="s">
        <v>555</v>
      </c>
      <c r="G266" s="789"/>
      <c r="H266" s="781"/>
      <c r="I266" s="785"/>
    </row>
    <row r="267" spans="1:9" s="19" customFormat="1" ht="10.5" customHeight="1" hidden="1">
      <c r="A267" s="96"/>
      <c r="B267" s="39"/>
      <c r="C267" s="118"/>
      <c r="D267" s="119"/>
      <c r="E267" s="88" t="s">
        <v>785</v>
      </c>
      <c r="F267" s="18"/>
      <c r="G267" s="786"/>
      <c r="H267" s="781"/>
      <c r="I267" s="788"/>
    </row>
    <row r="268" spans="1:9" ht="15" hidden="1">
      <c r="A268" s="96">
        <v>2961</v>
      </c>
      <c r="B268" s="42" t="s">
        <v>929</v>
      </c>
      <c r="C268" s="306">
        <v>6</v>
      </c>
      <c r="D268" s="307">
        <v>1</v>
      </c>
      <c r="E268" s="88" t="s">
        <v>554</v>
      </c>
      <c r="F268" s="23" t="s">
        <v>556</v>
      </c>
      <c r="G268" s="789"/>
      <c r="H268" s="781"/>
      <c r="I268" s="785"/>
    </row>
    <row r="269" spans="1:9" ht="24" hidden="1">
      <c r="A269" s="96">
        <v>2970</v>
      </c>
      <c r="B269" s="41" t="s">
        <v>929</v>
      </c>
      <c r="C269" s="118">
        <v>7</v>
      </c>
      <c r="D269" s="119">
        <v>0</v>
      </c>
      <c r="E269" s="89" t="s">
        <v>557</v>
      </c>
      <c r="F269" s="18" t="s">
        <v>558</v>
      </c>
      <c r="G269" s="789"/>
      <c r="H269" s="781"/>
      <c r="I269" s="785"/>
    </row>
    <row r="270" spans="1:9" s="19" customFormat="1" ht="10.5" customHeight="1" hidden="1">
      <c r="A270" s="96"/>
      <c r="B270" s="39"/>
      <c r="C270" s="118"/>
      <c r="D270" s="119"/>
      <c r="E270" s="88" t="s">
        <v>785</v>
      </c>
      <c r="F270" s="18"/>
      <c r="G270" s="786"/>
      <c r="H270" s="781"/>
      <c r="I270" s="788"/>
    </row>
    <row r="271" spans="1:9" ht="24" hidden="1">
      <c r="A271" s="96">
        <v>2971</v>
      </c>
      <c r="B271" s="42" t="s">
        <v>929</v>
      </c>
      <c r="C271" s="306">
        <v>7</v>
      </c>
      <c r="D271" s="307">
        <v>1</v>
      </c>
      <c r="E271" s="88" t="s">
        <v>557</v>
      </c>
      <c r="F271" s="23" t="s">
        <v>558</v>
      </c>
      <c r="G271" s="789"/>
      <c r="H271" s="781"/>
      <c r="I271" s="785"/>
    </row>
    <row r="272" spans="1:9" ht="15" hidden="1">
      <c r="A272" s="96">
        <v>2980</v>
      </c>
      <c r="B272" s="41" t="s">
        <v>929</v>
      </c>
      <c r="C272" s="118">
        <v>8</v>
      </c>
      <c r="D272" s="119">
        <v>0</v>
      </c>
      <c r="E272" s="89" t="s">
        <v>559</v>
      </c>
      <c r="F272" s="18" t="s">
        <v>560</v>
      </c>
      <c r="G272" s="789"/>
      <c r="H272" s="781"/>
      <c r="I272" s="785"/>
    </row>
    <row r="273" spans="1:9" s="19" customFormat="1" ht="10.5" customHeight="1" hidden="1">
      <c r="A273" s="96"/>
      <c r="B273" s="39"/>
      <c r="C273" s="118"/>
      <c r="D273" s="119"/>
      <c r="E273" s="88" t="s">
        <v>785</v>
      </c>
      <c r="F273" s="18"/>
      <c r="G273" s="786"/>
      <c r="H273" s="781"/>
      <c r="I273" s="788"/>
    </row>
    <row r="274" spans="1:9" ht="15" hidden="1">
      <c r="A274" s="96">
        <v>2981</v>
      </c>
      <c r="B274" s="42" t="s">
        <v>929</v>
      </c>
      <c r="C274" s="306">
        <v>8</v>
      </c>
      <c r="D274" s="307">
        <v>1</v>
      </c>
      <c r="E274" s="88" t="s">
        <v>559</v>
      </c>
      <c r="F274" s="23" t="s">
        <v>561</v>
      </c>
      <c r="G274" s="789"/>
      <c r="H274" s="781"/>
      <c r="I274" s="785"/>
    </row>
    <row r="275" spans="1:9" s="112" customFormat="1" ht="39" customHeight="1" hidden="1" thickBot="1">
      <c r="A275" s="117">
        <v>3000</v>
      </c>
      <c r="B275" s="560" t="s">
        <v>942</v>
      </c>
      <c r="C275" s="561">
        <v>0</v>
      </c>
      <c r="D275" s="562">
        <v>0</v>
      </c>
      <c r="E275" s="563" t="s">
        <v>615</v>
      </c>
      <c r="F275" s="564" t="s">
        <v>562</v>
      </c>
      <c r="G275" s="790">
        <f>G296</f>
        <v>0</v>
      </c>
      <c r="H275" s="791">
        <f>H296</f>
        <v>0</v>
      </c>
      <c r="I275" s="792"/>
    </row>
    <row r="276" spans="1:9" ht="15" customHeight="1" hidden="1" thickBot="1">
      <c r="A276" s="487"/>
      <c r="B276" s="489"/>
      <c r="C276" s="489"/>
      <c r="D276" s="489"/>
      <c r="E276" s="565" t="s">
        <v>784</v>
      </c>
      <c r="F276" s="566"/>
      <c r="G276" s="794"/>
      <c r="H276" s="795"/>
      <c r="I276" s="793"/>
    </row>
    <row r="277" spans="1:9" ht="15" hidden="1">
      <c r="A277" s="95">
        <v>3010</v>
      </c>
      <c r="B277" s="39" t="s">
        <v>942</v>
      </c>
      <c r="C277" s="304">
        <v>1</v>
      </c>
      <c r="D277" s="305">
        <v>0</v>
      </c>
      <c r="E277" s="485" t="s">
        <v>941</v>
      </c>
      <c r="F277" s="486" t="s">
        <v>563</v>
      </c>
      <c r="G277" s="783"/>
      <c r="H277" s="784"/>
      <c r="I277" s="782"/>
    </row>
    <row r="278" spans="1:9" s="19" customFormat="1" ht="10.5" customHeight="1" hidden="1">
      <c r="A278" s="96"/>
      <c r="B278" s="39"/>
      <c r="C278" s="118"/>
      <c r="D278" s="119"/>
      <c r="E278" s="88" t="s">
        <v>785</v>
      </c>
      <c r="F278" s="18"/>
      <c r="G278" s="786"/>
      <c r="H278" s="781"/>
      <c r="I278" s="788"/>
    </row>
    <row r="279" spans="1:9" ht="15" hidden="1">
      <c r="A279" s="96">
        <v>3011</v>
      </c>
      <c r="B279" s="42" t="s">
        <v>942</v>
      </c>
      <c r="C279" s="306">
        <v>1</v>
      </c>
      <c r="D279" s="307">
        <v>1</v>
      </c>
      <c r="E279" s="88" t="s">
        <v>564</v>
      </c>
      <c r="F279" s="23" t="s">
        <v>565</v>
      </c>
      <c r="G279" s="789"/>
      <c r="H279" s="781"/>
      <c r="I279" s="785"/>
    </row>
    <row r="280" spans="1:9" ht="15" hidden="1">
      <c r="A280" s="96">
        <v>3012</v>
      </c>
      <c r="B280" s="42" t="s">
        <v>942</v>
      </c>
      <c r="C280" s="306">
        <v>1</v>
      </c>
      <c r="D280" s="307">
        <v>2</v>
      </c>
      <c r="E280" s="88" t="s">
        <v>566</v>
      </c>
      <c r="F280" s="23" t="s">
        <v>567</v>
      </c>
      <c r="G280" s="789"/>
      <c r="H280" s="781"/>
      <c r="I280" s="785"/>
    </row>
    <row r="281" spans="1:9" ht="15" hidden="1">
      <c r="A281" s="96">
        <v>3020</v>
      </c>
      <c r="B281" s="41" t="s">
        <v>942</v>
      </c>
      <c r="C281" s="118">
        <v>2</v>
      </c>
      <c r="D281" s="119">
        <v>0</v>
      </c>
      <c r="E281" s="89" t="s">
        <v>568</v>
      </c>
      <c r="F281" s="18" t="s">
        <v>569</v>
      </c>
      <c r="G281" s="789"/>
      <c r="H281" s="781"/>
      <c r="I281" s="785"/>
    </row>
    <row r="282" spans="1:9" s="19" customFormat="1" ht="10.5" customHeight="1" hidden="1">
      <c r="A282" s="96"/>
      <c r="B282" s="39"/>
      <c r="C282" s="118"/>
      <c r="D282" s="119"/>
      <c r="E282" s="88" t="s">
        <v>785</v>
      </c>
      <c r="F282" s="18"/>
      <c r="G282" s="786"/>
      <c r="H282" s="781"/>
      <c r="I282" s="788"/>
    </row>
    <row r="283" spans="1:9" ht="15" hidden="1">
      <c r="A283" s="96">
        <v>3021</v>
      </c>
      <c r="B283" s="42" t="s">
        <v>942</v>
      </c>
      <c r="C283" s="306">
        <v>2</v>
      </c>
      <c r="D283" s="307">
        <v>1</v>
      </c>
      <c r="E283" s="88" t="s">
        <v>568</v>
      </c>
      <c r="F283" s="23" t="s">
        <v>570</v>
      </c>
      <c r="G283" s="789"/>
      <c r="H283" s="781"/>
      <c r="I283" s="785"/>
    </row>
    <row r="284" spans="1:9" ht="15" hidden="1">
      <c r="A284" s="96">
        <v>3030</v>
      </c>
      <c r="B284" s="41" t="s">
        <v>942</v>
      </c>
      <c r="C284" s="118">
        <v>3</v>
      </c>
      <c r="D284" s="119">
        <v>0</v>
      </c>
      <c r="E284" s="89" t="s">
        <v>571</v>
      </c>
      <c r="F284" s="18" t="s">
        <v>572</v>
      </c>
      <c r="G284" s="789"/>
      <c r="H284" s="781"/>
      <c r="I284" s="785"/>
    </row>
    <row r="285" spans="1:9" s="19" customFormat="1" ht="15" hidden="1">
      <c r="A285" s="96"/>
      <c r="B285" s="39"/>
      <c r="C285" s="118"/>
      <c r="D285" s="119"/>
      <c r="E285" s="88" t="s">
        <v>785</v>
      </c>
      <c r="F285" s="18"/>
      <c r="G285" s="786"/>
      <c r="H285" s="781"/>
      <c r="I285" s="788"/>
    </row>
    <row r="286" spans="1:9" s="19" customFormat="1" ht="15" hidden="1">
      <c r="A286" s="96">
        <v>3031</v>
      </c>
      <c r="B286" s="42" t="s">
        <v>942</v>
      </c>
      <c r="C286" s="306">
        <v>3</v>
      </c>
      <c r="D286" s="307" t="s">
        <v>848</v>
      </c>
      <c r="E286" s="88" t="s">
        <v>571</v>
      </c>
      <c r="F286" s="18"/>
      <c r="G286" s="786"/>
      <c r="H286" s="781"/>
      <c r="I286" s="788"/>
    </row>
    <row r="287" spans="1:9" ht="12" customHeight="1" hidden="1">
      <c r="A287" s="96">
        <v>3040</v>
      </c>
      <c r="B287" s="41" t="s">
        <v>942</v>
      </c>
      <c r="C287" s="118">
        <v>4</v>
      </c>
      <c r="D287" s="119">
        <v>0</v>
      </c>
      <c r="E287" s="89" t="s">
        <v>573</v>
      </c>
      <c r="F287" s="18" t="s">
        <v>574</v>
      </c>
      <c r="G287" s="789"/>
      <c r="H287" s="781"/>
      <c r="I287" s="785"/>
    </row>
    <row r="288" spans="1:9" s="19" customFormat="1" ht="11.25" customHeight="1" hidden="1">
      <c r="A288" s="96"/>
      <c r="B288" s="39"/>
      <c r="C288" s="118"/>
      <c r="D288" s="119"/>
      <c r="E288" s="88" t="s">
        <v>785</v>
      </c>
      <c r="F288" s="18"/>
      <c r="G288" s="786"/>
      <c r="H288" s="781"/>
      <c r="I288" s="788"/>
    </row>
    <row r="289" spans="1:9" ht="12" customHeight="1" hidden="1">
      <c r="A289" s="96">
        <v>3041</v>
      </c>
      <c r="B289" s="42" t="s">
        <v>942</v>
      </c>
      <c r="C289" s="306">
        <v>4</v>
      </c>
      <c r="D289" s="307">
        <v>1</v>
      </c>
      <c r="E289" s="88" t="s">
        <v>573</v>
      </c>
      <c r="F289" s="23" t="s">
        <v>575</v>
      </c>
      <c r="G289" s="789"/>
      <c r="H289" s="781"/>
      <c r="I289" s="785"/>
    </row>
    <row r="290" spans="1:9" ht="15" hidden="1">
      <c r="A290" s="96">
        <v>3050</v>
      </c>
      <c r="B290" s="41" t="s">
        <v>942</v>
      </c>
      <c r="C290" s="118">
        <v>5</v>
      </c>
      <c r="D290" s="119">
        <v>0</v>
      </c>
      <c r="E290" s="89" t="s">
        <v>576</v>
      </c>
      <c r="F290" s="18" t="s">
        <v>577</v>
      </c>
      <c r="G290" s="789"/>
      <c r="H290" s="781"/>
      <c r="I290" s="785"/>
    </row>
    <row r="291" spans="1:9" s="19" customFormat="1" ht="10.5" customHeight="1" hidden="1">
      <c r="A291" s="96"/>
      <c r="B291" s="39"/>
      <c r="C291" s="118"/>
      <c r="D291" s="119"/>
      <c r="E291" s="88" t="s">
        <v>785</v>
      </c>
      <c r="F291" s="18"/>
      <c r="G291" s="786"/>
      <c r="H291" s="781"/>
      <c r="I291" s="788"/>
    </row>
    <row r="292" spans="1:9" ht="15" hidden="1">
      <c r="A292" s="96">
        <v>3051</v>
      </c>
      <c r="B292" s="42" t="s">
        <v>942</v>
      </c>
      <c r="C292" s="306">
        <v>5</v>
      </c>
      <c r="D292" s="307">
        <v>1</v>
      </c>
      <c r="E292" s="88" t="s">
        <v>576</v>
      </c>
      <c r="F292" s="23" t="s">
        <v>577</v>
      </c>
      <c r="G292" s="789"/>
      <c r="H292" s="781"/>
      <c r="I292" s="785"/>
    </row>
    <row r="293" spans="1:9" ht="15" hidden="1">
      <c r="A293" s="96">
        <v>3060</v>
      </c>
      <c r="B293" s="41" t="s">
        <v>942</v>
      </c>
      <c r="C293" s="118">
        <v>6</v>
      </c>
      <c r="D293" s="119">
        <v>0</v>
      </c>
      <c r="E293" s="89" t="s">
        <v>578</v>
      </c>
      <c r="F293" s="18" t="s">
        <v>579</v>
      </c>
      <c r="G293" s="789"/>
      <c r="H293" s="781"/>
      <c r="I293" s="785"/>
    </row>
    <row r="294" spans="1:9" s="19" customFormat="1" ht="10.5" customHeight="1" hidden="1">
      <c r="A294" s="96"/>
      <c r="B294" s="39"/>
      <c r="C294" s="118"/>
      <c r="D294" s="119"/>
      <c r="E294" s="88" t="s">
        <v>785</v>
      </c>
      <c r="F294" s="18"/>
      <c r="G294" s="786"/>
      <c r="H294" s="781"/>
      <c r="I294" s="788"/>
    </row>
    <row r="295" spans="1:9" ht="15" hidden="1">
      <c r="A295" s="96">
        <v>3061</v>
      </c>
      <c r="B295" s="42" t="s">
        <v>942</v>
      </c>
      <c r="C295" s="306">
        <v>6</v>
      </c>
      <c r="D295" s="307">
        <v>1</v>
      </c>
      <c r="E295" s="88" t="s">
        <v>578</v>
      </c>
      <c r="F295" s="23" t="s">
        <v>579</v>
      </c>
      <c r="G295" s="789"/>
      <c r="H295" s="781"/>
      <c r="I295" s="785"/>
    </row>
    <row r="296" spans="1:9" ht="28.5" hidden="1">
      <c r="A296" s="96">
        <v>3070</v>
      </c>
      <c r="B296" s="41" t="s">
        <v>942</v>
      </c>
      <c r="C296" s="118">
        <v>7</v>
      </c>
      <c r="D296" s="119">
        <v>0</v>
      </c>
      <c r="E296" s="89" t="s">
        <v>580</v>
      </c>
      <c r="F296" s="18" t="s">
        <v>581</v>
      </c>
      <c r="G296" s="781">
        <f>H296</f>
        <v>0</v>
      </c>
      <c r="H296" s="781">
        <f>H298</f>
        <v>0</v>
      </c>
      <c r="I296" s="785"/>
    </row>
    <row r="297" spans="1:9" s="19" customFormat="1" ht="10.5" customHeight="1" hidden="1">
      <c r="A297" s="96"/>
      <c r="B297" s="39"/>
      <c r="C297" s="118"/>
      <c r="D297" s="119"/>
      <c r="E297" s="88" t="s">
        <v>785</v>
      </c>
      <c r="F297" s="18"/>
      <c r="G297" s="786"/>
      <c r="H297" s="787"/>
      <c r="I297" s="788"/>
    </row>
    <row r="298" spans="1:9" ht="24" hidden="1">
      <c r="A298" s="96">
        <v>3071</v>
      </c>
      <c r="B298" s="42" t="s">
        <v>942</v>
      </c>
      <c r="C298" s="306">
        <v>7</v>
      </c>
      <c r="D298" s="307">
        <v>1</v>
      </c>
      <c r="E298" s="88" t="s">
        <v>580</v>
      </c>
      <c r="F298" s="23" t="s">
        <v>582</v>
      </c>
      <c r="G298" s="781">
        <f>H298</f>
        <v>0</v>
      </c>
      <c r="H298" s="781"/>
      <c r="I298" s="785"/>
    </row>
    <row r="299" spans="1:9" ht="24" customHeight="1" hidden="1">
      <c r="A299" s="96">
        <v>3080</v>
      </c>
      <c r="B299" s="41" t="s">
        <v>942</v>
      </c>
      <c r="C299" s="118">
        <v>8</v>
      </c>
      <c r="D299" s="119">
        <v>0</v>
      </c>
      <c r="E299" s="89" t="s">
        <v>583</v>
      </c>
      <c r="F299" s="18" t="s">
        <v>584</v>
      </c>
      <c r="G299" s="789"/>
      <c r="H299" s="781"/>
      <c r="I299" s="785"/>
    </row>
    <row r="300" spans="1:9" s="19" customFormat="1" ht="10.5" customHeight="1" hidden="1">
      <c r="A300" s="96"/>
      <c r="B300" s="39"/>
      <c r="C300" s="118"/>
      <c r="D300" s="119"/>
      <c r="E300" s="88" t="s">
        <v>785</v>
      </c>
      <c r="F300" s="18"/>
      <c r="G300" s="786"/>
      <c r="H300" s="787"/>
      <c r="I300" s="788"/>
    </row>
    <row r="301" spans="1:9" ht="24" customHeight="1" hidden="1">
      <c r="A301" s="96">
        <v>3081</v>
      </c>
      <c r="B301" s="42" t="s">
        <v>942</v>
      </c>
      <c r="C301" s="306">
        <v>8</v>
      </c>
      <c r="D301" s="307">
        <v>1</v>
      </c>
      <c r="E301" s="88" t="s">
        <v>583</v>
      </c>
      <c r="F301" s="23" t="s">
        <v>585</v>
      </c>
      <c r="G301" s="789"/>
      <c r="H301" s="781"/>
      <c r="I301" s="785"/>
    </row>
    <row r="302" spans="1:9" s="19" customFormat="1" ht="10.5" customHeight="1" hidden="1">
      <c r="A302" s="96"/>
      <c r="B302" s="39"/>
      <c r="C302" s="118"/>
      <c r="D302" s="119"/>
      <c r="E302" s="88" t="s">
        <v>785</v>
      </c>
      <c r="F302" s="18"/>
      <c r="G302" s="786"/>
      <c r="H302" s="787"/>
      <c r="I302" s="788"/>
    </row>
    <row r="303" spans="1:9" ht="28.5" customHeight="1" hidden="1">
      <c r="A303" s="96">
        <v>3090</v>
      </c>
      <c r="B303" s="41" t="s">
        <v>942</v>
      </c>
      <c r="C303" s="118">
        <v>9</v>
      </c>
      <c r="D303" s="119">
        <v>0</v>
      </c>
      <c r="E303" s="89" t="s">
        <v>586</v>
      </c>
      <c r="F303" s="18" t="s">
        <v>587</v>
      </c>
      <c r="G303" s="789"/>
      <c r="H303" s="781"/>
      <c r="I303" s="785"/>
    </row>
    <row r="304" spans="1:9" s="19" customFormat="1" ht="10.5" customHeight="1" hidden="1">
      <c r="A304" s="96"/>
      <c r="B304" s="39"/>
      <c r="C304" s="118"/>
      <c r="D304" s="119"/>
      <c r="E304" s="88" t="s">
        <v>785</v>
      </c>
      <c r="F304" s="18"/>
      <c r="G304" s="786"/>
      <c r="H304" s="787"/>
      <c r="I304" s="788"/>
    </row>
    <row r="305" spans="1:9" ht="17.25" customHeight="1" hidden="1">
      <c r="A305" s="97">
        <v>3091</v>
      </c>
      <c r="B305" s="42" t="s">
        <v>942</v>
      </c>
      <c r="C305" s="308">
        <v>9</v>
      </c>
      <c r="D305" s="309">
        <v>1</v>
      </c>
      <c r="E305" s="93" t="s">
        <v>586</v>
      </c>
      <c r="F305" s="28" t="s">
        <v>588</v>
      </c>
      <c r="G305" s="790"/>
      <c r="H305" s="791"/>
      <c r="I305" s="792"/>
    </row>
    <row r="306" spans="1:9" ht="30" customHeight="1" hidden="1">
      <c r="A306" s="97">
        <v>3092</v>
      </c>
      <c r="B306" s="42" t="s">
        <v>942</v>
      </c>
      <c r="C306" s="308">
        <v>9</v>
      </c>
      <c r="D306" s="309">
        <v>2</v>
      </c>
      <c r="E306" s="93" t="s">
        <v>966</v>
      </c>
      <c r="F306" s="28"/>
      <c r="G306" s="790"/>
      <c r="H306" s="791"/>
      <c r="I306" s="792"/>
    </row>
    <row r="307" spans="1:9" s="112" customFormat="1" ht="25.5" customHeight="1" hidden="1" thickBot="1">
      <c r="A307" s="117">
        <v>3100</v>
      </c>
      <c r="B307" s="118" t="s">
        <v>943</v>
      </c>
      <c r="C307" s="118">
        <v>0</v>
      </c>
      <c r="D307" s="119">
        <v>0</v>
      </c>
      <c r="E307" s="120" t="s">
        <v>617</v>
      </c>
      <c r="F307" s="121"/>
      <c r="G307" s="796">
        <f>G309</f>
        <v>0</v>
      </c>
      <c r="H307" s="796">
        <f>H311</f>
        <v>0</v>
      </c>
      <c r="I307" s="785"/>
    </row>
    <row r="308" spans="1:9" ht="11.25" customHeight="1" hidden="1">
      <c r="A308" s="97"/>
      <c r="B308" s="39"/>
      <c r="C308" s="304"/>
      <c r="D308" s="305"/>
      <c r="E308" s="88" t="s">
        <v>784</v>
      </c>
      <c r="F308" s="17"/>
      <c r="G308" s="783"/>
      <c r="H308" s="784"/>
      <c r="I308" s="782"/>
    </row>
    <row r="309" spans="1:9" ht="24.75" customHeight="1" hidden="1" thickBot="1">
      <c r="A309" s="97">
        <v>3110</v>
      </c>
      <c r="B309" s="43" t="s">
        <v>943</v>
      </c>
      <c r="C309" s="43">
        <v>1</v>
      </c>
      <c r="D309" s="87">
        <v>0</v>
      </c>
      <c r="E309" s="91" t="s">
        <v>718</v>
      </c>
      <c r="F309" s="23"/>
      <c r="G309" s="796">
        <f>G311</f>
        <v>0</v>
      </c>
      <c r="H309" s="796">
        <f>H311</f>
        <v>0</v>
      </c>
      <c r="I309" s="785"/>
    </row>
    <row r="310" spans="1:9" s="19" customFormat="1" ht="10.5" customHeight="1" hidden="1">
      <c r="A310" s="97"/>
      <c r="B310" s="39"/>
      <c r="C310" s="118"/>
      <c r="D310" s="119"/>
      <c r="E310" s="88" t="s">
        <v>785</v>
      </c>
      <c r="F310" s="18"/>
      <c r="G310" s="786"/>
      <c r="H310" s="787"/>
      <c r="I310" s="788"/>
    </row>
    <row r="311" spans="1:9" ht="15.75" customHeight="1" hidden="1" thickBot="1">
      <c r="A311" s="98">
        <v>3112</v>
      </c>
      <c r="B311" s="99" t="s">
        <v>943</v>
      </c>
      <c r="C311" s="99">
        <v>1</v>
      </c>
      <c r="D311" s="100">
        <v>2</v>
      </c>
      <c r="E311" s="94" t="s">
        <v>719</v>
      </c>
      <c r="F311" s="101"/>
      <c r="G311" s="796">
        <f>H311</f>
        <v>0</v>
      </c>
      <c r="H311" s="796"/>
      <c r="I311" s="797"/>
    </row>
    <row r="312" spans="2:9" ht="15">
      <c r="B312" s="44"/>
      <c r="C312" s="45"/>
      <c r="D312" s="46"/>
      <c r="G312" s="54"/>
      <c r="H312" s="54"/>
      <c r="I312" s="54"/>
    </row>
    <row r="313" spans="2:4" ht="15">
      <c r="B313" s="47"/>
      <c r="C313" s="45"/>
      <c r="D313" s="46"/>
    </row>
    <row r="314" spans="2:4" ht="15">
      <c r="B314" s="47"/>
      <c r="C314" s="45"/>
      <c r="D314" s="46"/>
    </row>
    <row r="315" spans="2:4" ht="15">
      <c r="B315" s="47"/>
      <c r="C315" s="45"/>
      <c r="D315" s="46"/>
    </row>
    <row r="316" spans="2:4" ht="15">
      <c r="B316" s="47"/>
      <c r="C316" s="45"/>
      <c r="D316" s="46"/>
    </row>
    <row r="317" spans="2:4" ht="15">
      <c r="B317" s="47"/>
      <c r="C317" s="45"/>
      <c r="D317" s="46"/>
    </row>
    <row r="318" spans="2:4" ht="15">
      <c r="B318" s="47"/>
      <c r="C318" s="45"/>
      <c r="D318" s="46"/>
    </row>
    <row r="319" spans="2:4" ht="15">
      <c r="B319" s="47"/>
      <c r="C319" s="45"/>
      <c r="D319" s="46"/>
    </row>
    <row r="320" spans="2:4" ht="15">
      <c r="B320" s="47"/>
      <c r="C320" s="45"/>
      <c r="D320" s="46"/>
    </row>
    <row r="321" spans="2:4" ht="15">
      <c r="B321" s="47"/>
      <c r="C321" s="45"/>
      <c r="D321" s="46"/>
    </row>
    <row r="322" spans="2:4" ht="15">
      <c r="B322" s="47"/>
      <c r="C322" s="45"/>
      <c r="D322" s="46"/>
    </row>
    <row r="323" spans="2:4" ht="15">
      <c r="B323" s="47"/>
      <c r="C323" s="45"/>
      <c r="D323" s="46"/>
    </row>
    <row r="324" spans="2:4" ht="15">
      <c r="B324" s="47"/>
      <c r="C324" s="45"/>
      <c r="D324" s="46"/>
    </row>
    <row r="325" spans="2:4" ht="15">
      <c r="B325" s="47"/>
      <c r="C325" s="45"/>
      <c r="D325" s="46"/>
    </row>
    <row r="326" spans="2:4" ht="15">
      <c r="B326" s="47"/>
      <c r="C326" s="45"/>
      <c r="D326" s="46"/>
    </row>
    <row r="327" spans="2:4" ht="15">
      <c r="B327" s="47"/>
      <c r="C327" s="45"/>
      <c r="D327" s="46"/>
    </row>
    <row r="328" spans="2:4" ht="17.25" customHeight="1">
      <c r="B328" s="47"/>
      <c r="C328" s="45"/>
      <c r="D328" s="46"/>
    </row>
  </sheetData>
  <sheetProtection/>
  <mergeCells count="11">
    <mergeCell ref="G4:G5"/>
    <mergeCell ref="H4:I4"/>
    <mergeCell ref="A1:I1"/>
    <mergeCell ref="A2:I2"/>
    <mergeCell ref="H3:I3"/>
    <mergeCell ref="A4:A5"/>
    <mergeCell ref="B4:B5"/>
    <mergeCell ref="C4:C5"/>
    <mergeCell ref="D4:D5"/>
    <mergeCell ref="E4:E5"/>
    <mergeCell ref="F4:F5"/>
  </mergeCells>
  <printOptions/>
  <pageMargins left="0" right="0" top="0" bottom="0" header="0" footer="0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K491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6.28125" style="48" customWidth="1"/>
    <col min="4" max="4" width="16.00390625" style="0" customWidth="1"/>
    <col min="5" max="5" width="15.7109375" style="0" customWidth="1"/>
    <col min="6" max="6" width="16.57421875" style="0" customWidth="1"/>
  </cols>
  <sheetData>
    <row r="1" spans="1:6" s="130" customFormat="1" ht="22.5" customHeight="1">
      <c r="A1" s="897" t="s">
        <v>869</v>
      </c>
      <c r="B1" s="897"/>
      <c r="C1" s="897"/>
      <c r="D1" s="897"/>
      <c r="E1" s="897"/>
      <c r="F1" s="897"/>
    </row>
    <row r="2" spans="1:6" ht="37.5" customHeight="1">
      <c r="A2" s="898" t="s">
        <v>870</v>
      </c>
      <c r="B2" s="898"/>
      <c r="C2" s="898"/>
      <c r="D2" s="898"/>
      <c r="E2" s="898"/>
      <c r="F2" s="898"/>
    </row>
    <row r="3" spans="5:6" ht="13.5" thickBot="1">
      <c r="E3" s="877" t="s">
        <v>996</v>
      </c>
      <c r="F3" s="877"/>
    </row>
    <row r="4" spans="1:6" ht="30" customHeight="1" thickBot="1">
      <c r="A4" s="899" t="s">
        <v>871</v>
      </c>
      <c r="B4" s="135" t="s">
        <v>722</v>
      </c>
      <c r="C4" s="136"/>
      <c r="D4" s="903" t="s">
        <v>872</v>
      </c>
      <c r="E4" s="901" t="s">
        <v>784</v>
      </c>
      <c r="F4" s="902"/>
    </row>
    <row r="5" spans="1:6" ht="26.25" thickBot="1">
      <c r="A5" s="900"/>
      <c r="B5" s="133" t="s">
        <v>723</v>
      </c>
      <c r="C5" s="134" t="s">
        <v>724</v>
      </c>
      <c r="D5" s="904"/>
      <c r="E5" s="63" t="s">
        <v>862</v>
      </c>
      <c r="F5" s="63" t="s">
        <v>863</v>
      </c>
    </row>
    <row r="6" spans="1:6" ht="13.5" thickBot="1">
      <c r="A6" s="29">
        <v>1</v>
      </c>
      <c r="B6" s="29">
        <v>2</v>
      </c>
      <c r="C6" s="29" t="s">
        <v>725</v>
      </c>
      <c r="D6" s="29">
        <v>4</v>
      </c>
      <c r="E6" s="29">
        <v>5</v>
      </c>
      <c r="F6" s="29">
        <v>6</v>
      </c>
    </row>
    <row r="7" spans="1:9" ht="26.25" thickBot="1">
      <c r="A7" s="156">
        <v>4000</v>
      </c>
      <c r="B7" s="179" t="s">
        <v>410</v>
      </c>
      <c r="C7" s="164"/>
      <c r="D7" s="637">
        <f>E7+F7</f>
        <v>46555194.4</v>
      </c>
      <c r="E7" s="637">
        <f>E9</f>
        <v>10000000</v>
      </c>
      <c r="F7" s="639">
        <f>F177+F178+F179+F184+F205</f>
        <v>36555194.4</v>
      </c>
      <c r="H7" s="455"/>
      <c r="I7" s="456"/>
    </row>
    <row r="8" spans="1:6" ht="13.5" thickBot="1">
      <c r="A8" s="156"/>
      <c r="B8" s="180" t="s">
        <v>788</v>
      </c>
      <c r="C8" s="164"/>
      <c r="D8" s="799"/>
      <c r="E8" s="800"/>
      <c r="F8" s="801"/>
    </row>
    <row r="9" spans="1:8" ht="42.75" customHeight="1" thickBot="1">
      <c r="A9" s="156">
        <v>4050</v>
      </c>
      <c r="B9" s="303" t="s">
        <v>409</v>
      </c>
      <c r="C9" s="165" t="s">
        <v>90</v>
      </c>
      <c r="D9" s="637">
        <f>D11+D24+D67+D82+D92+D126+D114+D141</f>
        <v>10000000</v>
      </c>
      <c r="E9" s="638">
        <f>E11+E24+E67+E92+E82+E114+E126+F9+E141</f>
        <v>10000000</v>
      </c>
      <c r="F9" s="801"/>
      <c r="H9" s="456"/>
    </row>
    <row r="10" spans="1:6" ht="13.5" customHeight="1" hidden="1" thickBot="1">
      <c r="A10" s="156"/>
      <c r="B10" s="180" t="s">
        <v>788</v>
      </c>
      <c r="C10" s="164"/>
      <c r="D10" s="803"/>
      <c r="E10" s="804"/>
      <c r="F10" s="801"/>
    </row>
    <row r="11" spans="1:6" ht="30.75" customHeight="1" thickBot="1">
      <c r="A11" s="157">
        <v>4100</v>
      </c>
      <c r="B11" s="181" t="s">
        <v>618</v>
      </c>
      <c r="C11" s="166" t="s">
        <v>90</v>
      </c>
      <c r="D11" s="805">
        <f>D13+D18+D21</f>
        <v>10000000</v>
      </c>
      <c r="E11" s="806">
        <f>E13+E18+E21</f>
        <v>10000000</v>
      </c>
      <c r="F11" s="807" t="s">
        <v>94</v>
      </c>
    </row>
    <row r="12" spans="1:6" ht="13.5" customHeight="1" thickBot="1">
      <c r="A12" s="156"/>
      <c r="B12" s="180" t="s">
        <v>788</v>
      </c>
      <c r="C12" s="164"/>
      <c r="D12" s="803"/>
      <c r="E12" s="804"/>
      <c r="F12" s="801"/>
    </row>
    <row r="13" spans="1:6" ht="24.75" customHeight="1">
      <c r="A13" s="153">
        <v>4110</v>
      </c>
      <c r="B13" s="182" t="s">
        <v>619</v>
      </c>
      <c r="C13" s="150" t="s">
        <v>90</v>
      </c>
      <c r="D13" s="808">
        <f>E13</f>
        <v>10000000</v>
      </c>
      <c r="E13" s="809">
        <f>E15+E16</f>
        <v>10000000</v>
      </c>
      <c r="F13" s="807" t="s">
        <v>94</v>
      </c>
    </row>
    <row r="14" spans="1:6" ht="13.5" customHeight="1" hidden="1" thickBot="1">
      <c r="A14" s="153"/>
      <c r="B14" s="180" t="s">
        <v>785</v>
      </c>
      <c r="C14" s="150"/>
      <c r="D14" s="808"/>
      <c r="E14" s="809"/>
      <c r="F14" s="807"/>
    </row>
    <row r="15" spans="1:6" ht="24" customHeight="1" hidden="1">
      <c r="A15" s="158">
        <v>4111</v>
      </c>
      <c r="B15" s="183" t="s">
        <v>726</v>
      </c>
      <c r="C15" s="167" t="s">
        <v>945</v>
      </c>
      <c r="D15" s="810">
        <f>E15</f>
        <v>0</v>
      </c>
      <c r="E15" s="811"/>
      <c r="F15" s="812" t="s">
        <v>94</v>
      </c>
    </row>
    <row r="16" spans="1:6" ht="24" customHeight="1" thickBot="1">
      <c r="A16" s="158">
        <v>4112</v>
      </c>
      <c r="B16" s="183" t="s">
        <v>727</v>
      </c>
      <c r="C16" s="168" t="s">
        <v>946</v>
      </c>
      <c r="D16" s="810">
        <f>E16</f>
        <v>10000000</v>
      </c>
      <c r="E16" s="811">
        <v>10000000</v>
      </c>
      <c r="F16" s="812" t="s">
        <v>94</v>
      </c>
    </row>
    <row r="17" spans="1:6" ht="12.75" customHeight="1" hidden="1">
      <c r="A17" s="158">
        <v>4114</v>
      </c>
      <c r="B17" s="183" t="s">
        <v>728</v>
      </c>
      <c r="C17" s="168" t="s">
        <v>944</v>
      </c>
      <c r="D17" s="810"/>
      <c r="E17" s="811"/>
      <c r="F17" s="812" t="s">
        <v>94</v>
      </c>
    </row>
    <row r="18" spans="1:6" ht="25.5" customHeight="1" hidden="1" thickBot="1">
      <c r="A18" s="158">
        <v>4120</v>
      </c>
      <c r="B18" s="184" t="s">
        <v>620</v>
      </c>
      <c r="C18" s="169" t="s">
        <v>90</v>
      </c>
      <c r="D18" s="810"/>
      <c r="E18" s="811"/>
      <c r="F18" s="812" t="s">
        <v>94</v>
      </c>
    </row>
    <row r="19" spans="1:6" ht="13.5" customHeight="1" hidden="1" thickBot="1">
      <c r="A19" s="153"/>
      <c r="B19" s="180" t="s">
        <v>785</v>
      </c>
      <c r="C19" s="150"/>
      <c r="D19" s="808"/>
      <c r="E19" s="809"/>
      <c r="F19" s="807"/>
    </row>
    <row r="20" spans="1:6" ht="13.5" customHeight="1" hidden="1">
      <c r="A20" s="158">
        <v>4121</v>
      </c>
      <c r="B20" s="183" t="s">
        <v>729</v>
      </c>
      <c r="C20" s="168" t="s">
        <v>947</v>
      </c>
      <c r="D20" s="810"/>
      <c r="E20" s="811"/>
      <c r="F20" s="812" t="s">
        <v>94</v>
      </c>
    </row>
    <row r="21" spans="1:6" ht="25.5" customHeight="1" hidden="1" thickBot="1">
      <c r="A21" s="158">
        <v>4130</v>
      </c>
      <c r="B21" s="184" t="s">
        <v>621</v>
      </c>
      <c r="C21" s="169" t="s">
        <v>90</v>
      </c>
      <c r="D21" s="810">
        <f>E21</f>
        <v>0</v>
      </c>
      <c r="E21" s="811">
        <f>E23</f>
        <v>0</v>
      </c>
      <c r="F21" s="807" t="s">
        <v>94</v>
      </c>
    </row>
    <row r="22" spans="1:6" ht="13.5" customHeight="1" hidden="1" thickBot="1">
      <c r="A22" s="153"/>
      <c r="B22" s="180" t="s">
        <v>785</v>
      </c>
      <c r="C22" s="150"/>
      <c r="D22" s="808"/>
      <c r="E22" s="809"/>
      <c r="F22" s="807"/>
    </row>
    <row r="23" spans="1:6" ht="13.5" customHeight="1" hidden="1" thickBot="1">
      <c r="A23" s="159">
        <v>4131</v>
      </c>
      <c r="B23" s="185" t="s">
        <v>948</v>
      </c>
      <c r="C23" s="170" t="s">
        <v>949</v>
      </c>
      <c r="D23" s="813">
        <f>E23</f>
        <v>0</v>
      </c>
      <c r="E23" s="814"/>
      <c r="F23" s="807" t="s">
        <v>94</v>
      </c>
    </row>
    <row r="24" spans="1:8" ht="36" customHeight="1" hidden="1" thickBot="1">
      <c r="A24" s="157">
        <v>4200</v>
      </c>
      <c r="B24" s="186" t="s">
        <v>622</v>
      </c>
      <c r="C24" s="166" t="s">
        <v>90</v>
      </c>
      <c r="D24" s="805">
        <f>D26+D35+D40+D50+D53+D57</f>
        <v>0</v>
      </c>
      <c r="E24" s="806">
        <f>E26+E35+E40+E50+E53+E57</f>
        <v>0</v>
      </c>
      <c r="F24" s="815" t="s">
        <v>94</v>
      </c>
      <c r="H24" s="455"/>
    </row>
    <row r="25" spans="1:6" ht="13.5" hidden="1" thickBot="1">
      <c r="A25" s="156"/>
      <c r="B25" s="180" t="s">
        <v>788</v>
      </c>
      <c r="C25" s="164"/>
      <c r="D25" s="803"/>
      <c r="E25" s="804"/>
      <c r="F25" s="801"/>
    </row>
    <row r="26" spans="1:6" ht="33.75" customHeight="1" hidden="1" thickBot="1">
      <c r="A26" s="153">
        <v>4210</v>
      </c>
      <c r="B26" s="187" t="s">
        <v>623</v>
      </c>
      <c r="C26" s="150" t="s">
        <v>90</v>
      </c>
      <c r="D26" s="816">
        <f>E26</f>
        <v>0</v>
      </c>
      <c r="E26" s="817">
        <f>E29+E33++E31+E32+E30</f>
        <v>0</v>
      </c>
      <c r="F26" s="807" t="s">
        <v>94</v>
      </c>
    </row>
    <row r="27" spans="1:6" ht="12" customHeight="1" hidden="1" thickBot="1">
      <c r="A27" s="153"/>
      <c r="B27" s="180" t="s">
        <v>785</v>
      </c>
      <c r="C27" s="150"/>
      <c r="D27" s="818"/>
      <c r="E27" s="819"/>
      <c r="F27" s="807"/>
    </row>
    <row r="28" spans="1:6" ht="24" customHeight="1" hidden="1">
      <c r="A28" s="158">
        <v>4211</v>
      </c>
      <c r="B28" s="183" t="s">
        <v>950</v>
      </c>
      <c r="C28" s="168" t="s">
        <v>951</v>
      </c>
      <c r="D28" s="651"/>
      <c r="E28" s="652"/>
      <c r="F28" s="812" t="s">
        <v>94</v>
      </c>
    </row>
    <row r="29" spans="1:6" ht="12.75" customHeight="1" hidden="1">
      <c r="A29" s="158">
        <v>4212</v>
      </c>
      <c r="B29" s="184" t="s">
        <v>771</v>
      </c>
      <c r="C29" s="168" t="s">
        <v>952</v>
      </c>
      <c r="D29" s="810">
        <f>E29</f>
        <v>0</v>
      </c>
      <c r="E29" s="810"/>
      <c r="F29" s="812" t="s">
        <v>94</v>
      </c>
    </row>
    <row r="30" spans="1:6" ht="12.75" customHeight="1" hidden="1">
      <c r="A30" s="158">
        <v>4213</v>
      </c>
      <c r="B30" s="183" t="s">
        <v>730</v>
      </c>
      <c r="C30" s="168" t="s">
        <v>953</v>
      </c>
      <c r="D30" s="810">
        <f>E30</f>
        <v>0</v>
      </c>
      <c r="E30" s="810"/>
      <c r="F30" s="812" t="s">
        <v>94</v>
      </c>
    </row>
    <row r="31" spans="1:6" ht="12.75" customHeight="1" hidden="1">
      <c r="A31" s="158">
        <v>4214</v>
      </c>
      <c r="B31" s="183" t="s">
        <v>731</v>
      </c>
      <c r="C31" s="168" t="s">
        <v>954</v>
      </c>
      <c r="D31" s="810">
        <f>E31</f>
        <v>0</v>
      </c>
      <c r="E31" s="810"/>
      <c r="F31" s="812" t="s">
        <v>94</v>
      </c>
    </row>
    <row r="32" spans="1:6" ht="12.75" customHeight="1" hidden="1">
      <c r="A32" s="158">
        <v>4215</v>
      </c>
      <c r="B32" s="183" t="s">
        <v>732</v>
      </c>
      <c r="C32" s="168" t="s">
        <v>955</v>
      </c>
      <c r="D32" s="810">
        <f>E32</f>
        <v>0</v>
      </c>
      <c r="E32" s="811"/>
      <c r="F32" s="812" t="s">
        <v>94</v>
      </c>
    </row>
    <row r="33" spans="1:6" ht="17.25" customHeight="1" hidden="1">
      <c r="A33" s="158">
        <v>4216</v>
      </c>
      <c r="B33" s="183" t="s">
        <v>733</v>
      </c>
      <c r="C33" s="168" t="s">
        <v>956</v>
      </c>
      <c r="D33" s="810">
        <f>E33</f>
        <v>0</v>
      </c>
      <c r="E33" s="811"/>
      <c r="F33" s="812" t="s">
        <v>94</v>
      </c>
    </row>
    <row r="34" spans="1:6" ht="13.5" customHeight="1" hidden="1" thickBot="1">
      <c r="A34" s="159">
        <v>4217</v>
      </c>
      <c r="B34" s="188" t="s">
        <v>734</v>
      </c>
      <c r="C34" s="171" t="s">
        <v>957</v>
      </c>
      <c r="D34" s="820"/>
      <c r="E34" s="821"/>
      <c r="F34" s="822" t="s">
        <v>94</v>
      </c>
    </row>
    <row r="35" spans="1:8" ht="24.75" customHeight="1" hidden="1" thickBot="1">
      <c r="A35" s="153">
        <v>4220</v>
      </c>
      <c r="B35" s="187" t="s">
        <v>624</v>
      </c>
      <c r="C35" s="150" t="s">
        <v>90</v>
      </c>
      <c r="D35" s="816">
        <f>D37+D38</f>
        <v>0</v>
      </c>
      <c r="E35" s="817">
        <f>E37+E38</f>
        <v>0</v>
      </c>
      <c r="F35" s="807" t="s">
        <v>94</v>
      </c>
      <c r="H35" s="544"/>
    </row>
    <row r="36" spans="1:6" ht="13.5" customHeight="1" hidden="1" thickBot="1">
      <c r="A36" s="153"/>
      <c r="B36" s="180" t="s">
        <v>785</v>
      </c>
      <c r="C36" s="150"/>
      <c r="D36" s="818"/>
      <c r="E36" s="819"/>
      <c r="F36" s="807"/>
    </row>
    <row r="37" spans="1:6" ht="12.75" customHeight="1" hidden="1">
      <c r="A37" s="158">
        <v>4221</v>
      </c>
      <c r="B37" s="183" t="s">
        <v>735</v>
      </c>
      <c r="C37" s="172">
        <v>4221</v>
      </c>
      <c r="D37" s="810">
        <f>E37</f>
        <v>0</v>
      </c>
      <c r="E37" s="810"/>
      <c r="F37" s="812" t="s">
        <v>94</v>
      </c>
    </row>
    <row r="38" spans="1:6" ht="11.25" customHeight="1" hidden="1">
      <c r="A38" s="158">
        <v>4222</v>
      </c>
      <c r="B38" s="183" t="s">
        <v>736</v>
      </c>
      <c r="C38" s="168" t="s">
        <v>52</v>
      </c>
      <c r="D38" s="810">
        <f>E38</f>
        <v>0</v>
      </c>
      <c r="E38" s="810"/>
      <c r="F38" s="812" t="s">
        <v>94</v>
      </c>
    </row>
    <row r="39" spans="1:6" ht="13.5" customHeight="1" hidden="1" thickBot="1">
      <c r="A39" s="159">
        <v>4223</v>
      </c>
      <c r="B39" s="188" t="s">
        <v>737</v>
      </c>
      <c r="C39" s="171" t="s">
        <v>53</v>
      </c>
      <c r="D39" s="813"/>
      <c r="E39" s="813"/>
      <c r="F39" s="822" t="s">
        <v>94</v>
      </c>
    </row>
    <row r="40" spans="1:6" ht="45.75" hidden="1" thickBot="1">
      <c r="A40" s="153">
        <v>4230</v>
      </c>
      <c r="B40" s="187" t="s">
        <v>625</v>
      </c>
      <c r="C40" s="150" t="s">
        <v>90</v>
      </c>
      <c r="D40" s="816">
        <f>E40</f>
        <v>0</v>
      </c>
      <c r="E40" s="816">
        <f>E43+E45+E48+E49+E44</f>
        <v>0</v>
      </c>
      <c r="F40" s="807" t="s">
        <v>94</v>
      </c>
    </row>
    <row r="41" spans="1:6" ht="11.25" customHeight="1" hidden="1" thickBot="1">
      <c r="A41" s="153"/>
      <c r="B41" s="180" t="s">
        <v>785</v>
      </c>
      <c r="C41" s="150"/>
      <c r="D41" s="808"/>
      <c r="E41" s="808"/>
      <c r="F41" s="807"/>
    </row>
    <row r="42" spans="1:6" ht="12.75" hidden="1">
      <c r="A42" s="158">
        <v>4231</v>
      </c>
      <c r="B42" s="183" t="s">
        <v>738</v>
      </c>
      <c r="C42" s="168" t="s">
        <v>54</v>
      </c>
      <c r="D42" s="810"/>
      <c r="E42" s="810"/>
      <c r="F42" s="812" t="s">
        <v>94</v>
      </c>
    </row>
    <row r="43" spans="1:6" ht="11.25" customHeight="1" hidden="1">
      <c r="A43" s="158">
        <v>4232</v>
      </c>
      <c r="B43" s="183" t="s">
        <v>739</v>
      </c>
      <c r="C43" s="168" t="s">
        <v>55</v>
      </c>
      <c r="D43" s="810">
        <f>E43</f>
        <v>0</v>
      </c>
      <c r="E43" s="810"/>
      <c r="F43" s="812" t="s">
        <v>94</v>
      </c>
    </row>
    <row r="44" spans="1:6" ht="24" hidden="1">
      <c r="A44" s="158">
        <v>4233</v>
      </c>
      <c r="B44" s="183" t="s">
        <v>740</v>
      </c>
      <c r="C44" s="168" t="s">
        <v>56</v>
      </c>
      <c r="D44" s="810">
        <f>E44</f>
        <v>0</v>
      </c>
      <c r="E44" s="810"/>
      <c r="F44" s="812" t="s">
        <v>94</v>
      </c>
    </row>
    <row r="45" spans="1:6" ht="12.75" hidden="1">
      <c r="A45" s="158">
        <v>4234</v>
      </c>
      <c r="B45" s="183" t="s">
        <v>741</v>
      </c>
      <c r="C45" s="168" t="s">
        <v>57</v>
      </c>
      <c r="D45" s="810">
        <f>E45</f>
        <v>0</v>
      </c>
      <c r="E45" s="810"/>
      <c r="F45" s="812" t="s">
        <v>94</v>
      </c>
    </row>
    <row r="46" spans="1:6" ht="12.75" hidden="1">
      <c r="A46" s="158">
        <v>4235</v>
      </c>
      <c r="B46" s="189" t="s">
        <v>742</v>
      </c>
      <c r="C46" s="173">
        <v>4235</v>
      </c>
      <c r="D46" s="810"/>
      <c r="E46" s="810"/>
      <c r="F46" s="812" t="s">
        <v>94</v>
      </c>
    </row>
    <row r="47" spans="1:6" ht="24" hidden="1">
      <c r="A47" s="158">
        <v>4236</v>
      </c>
      <c r="B47" s="183" t="s">
        <v>743</v>
      </c>
      <c r="C47" s="168" t="s">
        <v>58</v>
      </c>
      <c r="D47" s="810">
        <f>E47</f>
        <v>0</v>
      </c>
      <c r="E47" s="810"/>
      <c r="F47" s="812" t="s">
        <v>94</v>
      </c>
    </row>
    <row r="48" spans="1:6" ht="12.75" hidden="1">
      <c r="A48" s="158">
        <v>4237</v>
      </c>
      <c r="B48" s="183" t="s">
        <v>744</v>
      </c>
      <c r="C48" s="168" t="s">
        <v>59</v>
      </c>
      <c r="D48" s="810">
        <f>E48</f>
        <v>0</v>
      </c>
      <c r="E48" s="810"/>
      <c r="F48" s="812" t="s">
        <v>94</v>
      </c>
    </row>
    <row r="49" spans="1:6" ht="13.5" hidden="1" thickBot="1">
      <c r="A49" s="159">
        <v>4238</v>
      </c>
      <c r="B49" s="188" t="s">
        <v>745</v>
      </c>
      <c r="C49" s="171" t="s">
        <v>60</v>
      </c>
      <c r="D49" s="813">
        <f>E49</f>
        <v>0</v>
      </c>
      <c r="E49" s="813"/>
      <c r="F49" s="822" t="s">
        <v>94</v>
      </c>
    </row>
    <row r="50" spans="1:6" ht="24.75" customHeight="1" hidden="1" thickBot="1">
      <c r="A50" s="153">
        <v>4240</v>
      </c>
      <c r="B50" s="187" t="s">
        <v>626</v>
      </c>
      <c r="C50" s="150" t="s">
        <v>90</v>
      </c>
      <c r="D50" s="816">
        <f>D52</f>
        <v>0</v>
      </c>
      <c r="E50" s="816">
        <f>E52</f>
        <v>0</v>
      </c>
      <c r="F50" s="807" t="s">
        <v>94</v>
      </c>
    </row>
    <row r="51" spans="1:6" ht="13.5" customHeight="1" hidden="1" thickBot="1">
      <c r="A51" s="153"/>
      <c r="B51" s="180" t="s">
        <v>785</v>
      </c>
      <c r="C51" s="150"/>
      <c r="D51" s="808"/>
      <c r="E51" s="809"/>
      <c r="F51" s="807"/>
    </row>
    <row r="52" spans="1:6" ht="13.5" customHeight="1" hidden="1" thickBot="1">
      <c r="A52" s="159">
        <v>4241</v>
      </c>
      <c r="B52" s="183" t="s">
        <v>746</v>
      </c>
      <c r="C52" s="171" t="s">
        <v>61</v>
      </c>
      <c r="D52" s="813">
        <f>E52</f>
        <v>0</v>
      </c>
      <c r="E52" s="813"/>
      <c r="F52" s="822" t="s">
        <v>94</v>
      </c>
    </row>
    <row r="53" spans="1:6" ht="28.5" customHeight="1" hidden="1" thickBot="1">
      <c r="A53" s="153">
        <v>4250</v>
      </c>
      <c r="B53" s="187" t="s">
        <v>627</v>
      </c>
      <c r="C53" s="150" t="s">
        <v>90</v>
      </c>
      <c r="D53" s="816">
        <f>E53</f>
        <v>0</v>
      </c>
      <c r="E53" s="817">
        <f>E55+E56</f>
        <v>0</v>
      </c>
      <c r="F53" s="807" t="s">
        <v>94</v>
      </c>
    </row>
    <row r="54" spans="1:6" ht="13.5" customHeight="1" hidden="1" thickBot="1">
      <c r="A54" s="153"/>
      <c r="B54" s="180" t="s">
        <v>785</v>
      </c>
      <c r="C54" s="150"/>
      <c r="D54" s="808"/>
      <c r="E54" s="809"/>
      <c r="F54" s="807"/>
    </row>
    <row r="55" spans="1:11" ht="24" customHeight="1" hidden="1" thickBot="1">
      <c r="A55" s="158">
        <v>4251</v>
      </c>
      <c r="B55" s="183" t="s">
        <v>747</v>
      </c>
      <c r="C55" s="168" t="s">
        <v>62</v>
      </c>
      <c r="D55" s="810">
        <f>E55</f>
        <v>0</v>
      </c>
      <c r="E55" s="811"/>
      <c r="F55" s="812" t="s">
        <v>94</v>
      </c>
      <c r="K55" t="s">
        <v>978</v>
      </c>
    </row>
    <row r="56" spans="1:6" ht="24.75" customHeight="1" hidden="1" thickBot="1">
      <c r="A56" s="159">
        <v>4252</v>
      </c>
      <c r="B56" s="188" t="s">
        <v>748</v>
      </c>
      <c r="C56" s="171" t="s">
        <v>63</v>
      </c>
      <c r="D56" s="813">
        <f>E56</f>
        <v>0</v>
      </c>
      <c r="E56" s="813"/>
      <c r="F56" s="822" t="s">
        <v>94</v>
      </c>
    </row>
    <row r="57" spans="1:6" ht="33.75" customHeight="1" hidden="1" thickBot="1">
      <c r="A57" s="153">
        <v>4260</v>
      </c>
      <c r="B57" s="187" t="s">
        <v>628</v>
      </c>
      <c r="C57" s="150" t="s">
        <v>90</v>
      </c>
      <c r="D57" s="823">
        <f>E57</f>
        <v>0</v>
      </c>
      <c r="E57" s="824">
        <f>E59+E61+E62+E65+E66+E60</f>
        <v>0</v>
      </c>
      <c r="F57" s="807" t="s">
        <v>94</v>
      </c>
    </row>
    <row r="58" spans="1:6" ht="13.5" customHeight="1" hidden="1" thickBot="1">
      <c r="A58" s="153"/>
      <c r="B58" s="180" t="s">
        <v>785</v>
      </c>
      <c r="C58" s="150"/>
      <c r="D58" s="825"/>
      <c r="E58" s="826"/>
      <c r="F58" s="807"/>
    </row>
    <row r="59" spans="1:6" ht="12.75" customHeight="1" hidden="1">
      <c r="A59" s="158">
        <v>4261</v>
      </c>
      <c r="B59" s="183" t="s">
        <v>757</v>
      </c>
      <c r="C59" s="168" t="s">
        <v>64</v>
      </c>
      <c r="D59" s="629">
        <f>E59</f>
        <v>0</v>
      </c>
      <c r="E59" s="629"/>
      <c r="F59" s="812" t="s">
        <v>94</v>
      </c>
    </row>
    <row r="60" spans="1:6" ht="12.75" customHeight="1" hidden="1">
      <c r="A60" s="158">
        <v>4262</v>
      </c>
      <c r="B60" s="183" t="s">
        <v>758</v>
      </c>
      <c r="C60" s="168" t="s">
        <v>65</v>
      </c>
      <c r="D60" s="629">
        <f>E60</f>
        <v>0</v>
      </c>
      <c r="E60" s="629"/>
      <c r="F60" s="812" t="s">
        <v>94</v>
      </c>
    </row>
    <row r="61" spans="1:6" ht="23.25" customHeight="1" hidden="1">
      <c r="A61" s="158">
        <v>4263</v>
      </c>
      <c r="B61" s="183" t="s">
        <v>968</v>
      </c>
      <c r="C61" s="168" t="s">
        <v>66</v>
      </c>
      <c r="D61" s="629">
        <f>E61</f>
        <v>0</v>
      </c>
      <c r="E61" s="629"/>
      <c r="F61" s="812" t="s">
        <v>94</v>
      </c>
    </row>
    <row r="62" spans="1:6" ht="12.75" customHeight="1" hidden="1">
      <c r="A62" s="158">
        <v>4264</v>
      </c>
      <c r="B62" s="190" t="s">
        <v>759</v>
      </c>
      <c r="C62" s="168" t="s">
        <v>67</v>
      </c>
      <c r="D62" s="810">
        <f>E62</f>
        <v>0</v>
      </c>
      <c r="E62" s="810"/>
      <c r="F62" s="812" t="s">
        <v>94</v>
      </c>
    </row>
    <row r="63" spans="1:6" ht="24" customHeight="1" hidden="1">
      <c r="A63" s="158">
        <v>4265</v>
      </c>
      <c r="B63" s="191" t="s">
        <v>760</v>
      </c>
      <c r="C63" s="168" t="s">
        <v>68</v>
      </c>
      <c r="D63" s="810"/>
      <c r="E63" s="810"/>
      <c r="F63" s="812" t="s">
        <v>94</v>
      </c>
    </row>
    <row r="64" spans="1:6" ht="12.75" customHeight="1" hidden="1">
      <c r="A64" s="158">
        <v>4266</v>
      </c>
      <c r="B64" s="190" t="s">
        <v>761</v>
      </c>
      <c r="C64" s="168" t="s">
        <v>69</v>
      </c>
      <c r="D64" s="810"/>
      <c r="E64" s="810"/>
      <c r="F64" s="812" t="s">
        <v>94</v>
      </c>
    </row>
    <row r="65" spans="1:6" ht="12.75" customHeight="1" hidden="1">
      <c r="A65" s="158">
        <v>4267</v>
      </c>
      <c r="B65" s="190" t="s">
        <v>762</v>
      </c>
      <c r="C65" s="168" t="s">
        <v>70</v>
      </c>
      <c r="D65" s="810">
        <f>E65</f>
        <v>0</v>
      </c>
      <c r="E65" s="810"/>
      <c r="F65" s="812" t="s">
        <v>94</v>
      </c>
    </row>
    <row r="66" spans="1:6" ht="19.5" customHeight="1" hidden="1" thickBot="1">
      <c r="A66" s="159">
        <v>4268</v>
      </c>
      <c r="B66" s="192" t="s">
        <v>763</v>
      </c>
      <c r="C66" s="171" t="s">
        <v>71</v>
      </c>
      <c r="D66" s="813">
        <f>E66</f>
        <v>0</v>
      </c>
      <c r="E66" s="813"/>
      <c r="F66" s="822" t="s">
        <v>94</v>
      </c>
    </row>
    <row r="67" spans="1:6" ht="11.25" customHeight="1" hidden="1" thickBot="1">
      <c r="A67" s="157">
        <v>4300</v>
      </c>
      <c r="B67" s="151" t="s">
        <v>629</v>
      </c>
      <c r="C67" s="166" t="s">
        <v>90</v>
      </c>
      <c r="D67" s="827"/>
      <c r="E67" s="827"/>
      <c r="F67" s="815" t="s">
        <v>94</v>
      </c>
    </row>
    <row r="68" spans="1:6" ht="13.5" customHeight="1" hidden="1" thickBot="1">
      <c r="A68" s="156"/>
      <c r="B68" s="180" t="s">
        <v>788</v>
      </c>
      <c r="C68" s="164"/>
      <c r="D68" s="827"/>
      <c r="E68" s="828"/>
      <c r="F68" s="801"/>
    </row>
    <row r="69" spans="1:6" ht="13.5" customHeight="1" hidden="1" thickBot="1">
      <c r="A69" s="153">
        <v>4310</v>
      </c>
      <c r="B69" s="193" t="s">
        <v>630</v>
      </c>
      <c r="C69" s="150" t="s">
        <v>90</v>
      </c>
      <c r="D69" s="829"/>
      <c r="E69" s="830"/>
      <c r="F69" s="807" t="s">
        <v>94</v>
      </c>
    </row>
    <row r="70" spans="1:6" ht="13.5" customHeight="1" hidden="1" thickBot="1">
      <c r="A70" s="153"/>
      <c r="B70" s="180" t="s">
        <v>785</v>
      </c>
      <c r="C70" s="150"/>
      <c r="D70" s="829"/>
      <c r="E70" s="830"/>
      <c r="F70" s="807"/>
    </row>
    <row r="71" spans="1:6" ht="12.75" customHeight="1" hidden="1">
      <c r="A71" s="158">
        <v>4311</v>
      </c>
      <c r="B71" s="190" t="s">
        <v>764</v>
      </c>
      <c r="C71" s="168" t="s">
        <v>72</v>
      </c>
      <c r="D71" s="831"/>
      <c r="E71" s="832"/>
      <c r="F71" s="812" t="s">
        <v>94</v>
      </c>
    </row>
    <row r="72" spans="1:6" ht="12.75" customHeight="1" hidden="1">
      <c r="A72" s="158">
        <v>4312</v>
      </c>
      <c r="B72" s="190" t="s">
        <v>765</v>
      </c>
      <c r="C72" s="168" t="s">
        <v>73</v>
      </c>
      <c r="D72" s="831"/>
      <c r="E72" s="832"/>
      <c r="F72" s="812" t="s">
        <v>94</v>
      </c>
    </row>
    <row r="73" spans="1:6" ht="13.5" customHeight="1" hidden="1" thickBot="1">
      <c r="A73" s="158">
        <v>4320</v>
      </c>
      <c r="B73" s="194" t="s">
        <v>631</v>
      </c>
      <c r="C73" s="169" t="s">
        <v>90</v>
      </c>
      <c r="D73" s="831"/>
      <c r="E73" s="832"/>
      <c r="F73" s="807" t="s">
        <v>94</v>
      </c>
    </row>
    <row r="74" spans="1:6" ht="13.5" customHeight="1" hidden="1" thickBot="1">
      <c r="A74" s="153"/>
      <c r="B74" s="180" t="s">
        <v>785</v>
      </c>
      <c r="C74" s="150"/>
      <c r="D74" s="829"/>
      <c r="E74" s="830"/>
      <c r="F74" s="807"/>
    </row>
    <row r="75" spans="1:6" ht="15.75" customHeight="1" hidden="1">
      <c r="A75" s="158">
        <v>4321</v>
      </c>
      <c r="B75" s="190" t="s">
        <v>766</v>
      </c>
      <c r="C75" s="168" t="s">
        <v>74</v>
      </c>
      <c r="D75" s="831"/>
      <c r="E75" s="832"/>
      <c r="F75" s="812" t="s">
        <v>94</v>
      </c>
    </row>
    <row r="76" spans="1:6" ht="13.5" customHeight="1" hidden="1" thickBot="1">
      <c r="A76" s="159">
        <v>4322</v>
      </c>
      <c r="B76" s="192" t="s">
        <v>767</v>
      </c>
      <c r="C76" s="171" t="s">
        <v>75</v>
      </c>
      <c r="D76" s="833"/>
      <c r="E76" s="834"/>
      <c r="F76" s="822" t="s">
        <v>94</v>
      </c>
    </row>
    <row r="77" spans="1:6" ht="23.25" customHeight="1" hidden="1" thickBot="1">
      <c r="A77" s="153">
        <v>4330</v>
      </c>
      <c r="B77" s="193" t="s">
        <v>632</v>
      </c>
      <c r="C77" s="150" t="s">
        <v>90</v>
      </c>
      <c r="D77" s="829"/>
      <c r="E77" s="830"/>
      <c r="F77" s="807" t="s">
        <v>94</v>
      </c>
    </row>
    <row r="78" spans="1:6" ht="13.5" customHeight="1" hidden="1" thickBot="1">
      <c r="A78" s="153"/>
      <c r="B78" s="180" t="s">
        <v>785</v>
      </c>
      <c r="C78" s="150"/>
      <c r="D78" s="829"/>
      <c r="E78" s="830"/>
      <c r="F78" s="807"/>
    </row>
    <row r="79" spans="1:6" ht="24" customHeight="1" hidden="1">
      <c r="A79" s="158">
        <v>4331</v>
      </c>
      <c r="B79" s="190" t="s">
        <v>768</v>
      </c>
      <c r="C79" s="168" t="s">
        <v>76</v>
      </c>
      <c r="D79" s="831"/>
      <c r="E79" s="832"/>
      <c r="F79" s="812" t="s">
        <v>94</v>
      </c>
    </row>
    <row r="80" spans="1:6" ht="12.75" customHeight="1" hidden="1">
      <c r="A80" s="158">
        <v>4332</v>
      </c>
      <c r="B80" s="190" t="s">
        <v>769</v>
      </c>
      <c r="C80" s="168" t="s">
        <v>77</v>
      </c>
      <c r="D80" s="831"/>
      <c r="E80" s="832"/>
      <c r="F80" s="812" t="s">
        <v>94</v>
      </c>
    </row>
    <row r="81" spans="1:6" ht="13.5" customHeight="1" hidden="1" thickBot="1">
      <c r="A81" s="159">
        <v>4333</v>
      </c>
      <c r="B81" s="192" t="s">
        <v>770</v>
      </c>
      <c r="C81" s="171" t="s">
        <v>78</v>
      </c>
      <c r="D81" s="833"/>
      <c r="E81" s="834"/>
      <c r="F81" s="822" t="s">
        <v>94</v>
      </c>
    </row>
    <row r="82" spans="1:6" ht="13.5" customHeight="1" hidden="1" thickBot="1">
      <c r="A82" s="157">
        <v>4400</v>
      </c>
      <c r="B82" s="195" t="s">
        <v>633</v>
      </c>
      <c r="C82" s="166" t="s">
        <v>90</v>
      </c>
      <c r="D82" s="805">
        <f>D84+D88</f>
        <v>0</v>
      </c>
      <c r="E82" s="806">
        <f>E84</f>
        <v>0</v>
      </c>
      <c r="F82" s="815" t="s">
        <v>94</v>
      </c>
    </row>
    <row r="83" spans="1:6" ht="13.5" customHeight="1" hidden="1" thickBot="1">
      <c r="A83" s="156"/>
      <c r="B83" s="180" t="s">
        <v>788</v>
      </c>
      <c r="C83" s="164"/>
      <c r="D83" s="803"/>
      <c r="E83" s="804"/>
      <c r="F83" s="801"/>
    </row>
    <row r="84" spans="1:6" ht="24.75" customHeight="1" hidden="1" thickBot="1">
      <c r="A84" s="153">
        <v>4410</v>
      </c>
      <c r="B84" s="193" t="s">
        <v>634</v>
      </c>
      <c r="C84" s="150" t="s">
        <v>90</v>
      </c>
      <c r="D84" s="808">
        <f>D86+D87</f>
        <v>0</v>
      </c>
      <c r="E84" s="808">
        <f>E86+E87</f>
        <v>0</v>
      </c>
      <c r="F84" s="807" t="s">
        <v>94</v>
      </c>
    </row>
    <row r="85" spans="1:6" ht="13.5" customHeight="1" hidden="1" thickBot="1">
      <c r="A85" s="153"/>
      <c r="B85" s="180" t="s">
        <v>785</v>
      </c>
      <c r="C85" s="150"/>
      <c r="D85" s="808"/>
      <c r="E85" s="809"/>
      <c r="F85" s="807"/>
    </row>
    <row r="86" spans="1:6" ht="24" customHeight="1" hidden="1" thickBot="1">
      <c r="A86" s="158">
        <v>4411</v>
      </c>
      <c r="B86" s="190" t="s">
        <v>772</v>
      </c>
      <c r="C86" s="168" t="s">
        <v>79</v>
      </c>
      <c r="D86" s="810">
        <f>E86</f>
        <v>0</v>
      </c>
      <c r="E86" s="810"/>
      <c r="F86" s="812" t="s">
        <v>94</v>
      </c>
    </row>
    <row r="87" spans="1:6" ht="24" customHeight="1" hidden="1">
      <c r="A87" s="158">
        <v>4412</v>
      </c>
      <c r="B87" s="190" t="s">
        <v>779</v>
      </c>
      <c r="C87" s="168" t="s">
        <v>80</v>
      </c>
      <c r="D87" s="831"/>
      <c r="E87" s="832"/>
      <c r="F87" s="812" t="s">
        <v>94</v>
      </c>
    </row>
    <row r="88" spans="1:6" ht="24.75" customHeight="1" hidden="1" thickBot="1">
      <c r="A88" s="158">
        <v>4420</v>
      </c>
      <c r="B88" s="194" t="s">
        <v>635</v>
      </c>
      <c r="C88" s="169" t="s">
        <v>90</v>
      </c>
      <c r="D88" s="831"/>
      <c r="E88" s="832"/>
      <c r="F88" s="807" t="s">
        <v>94</v>
      </c>
    </row>
    <row r="89" spans="1:6" ht="13.5" customHeight="1" hidden="1" thickBot="1">
      <c r="A89" s="153"/>
      <c r="B89" s="180" t="s">
        <v>785</v>
      </c>
      <c r="C89" s="150"/>
      <c r="D89" s="829"/>
      <c r="E89" s="830"/>
      <c r="F89" s="807"/>
    </row>
    <row r="90" spans="1:6" ht="24" customHeight="1" hidden="1">
      <c r="A90" s="158">
        <v>4421</v>
      </c>
      <c r="B90" s="190" t="s">
        <v>962</v>
      </c>
      <c r="C90" s="168" t="s">
        <v>81</v>
      </c>
      <c r="D90" s="831"/>
      <c r="E90" s="832"/>
      <c r="F90" s="812" t="s">
        <v>94</v>
      </c>
    </row>
    <row r="91" spans="1:6" ht="24.75" customHeight="1" hidden="1" thickBot="1">
      <c r="A91" s="159">
        <v>4422</v>
      </c>
      <c r="B91" s="192" t="s">
        <v>881</v>
      </c>
      <c r="C91" s="171" t="s">
        <v>82</v>
      </c>
      <c r="D91" s="833"/>
      <c r="E91" s="834"/>
      <c r="F91" s="822" t="s">
        <v>94</v>
      </c>
    </row>
    <row r="92" spans="1:6" ht="23.25" customHeight="1" hidden="1" thickBot="1">
      <c r="A92" s="160">
        <v>4500</v>
      </c>
      <c r="B92" s="196" t="s">
        <v>636</v>
      </c>
      <c r="C92" s="174" t="s">
        <v>90</v>
      </c>
      <c r="D92" s="835"/>
      <c r="E92" s="836"/>
      <c r="F92" s="837" t="s">
        <v>94</v>
      </c>
    </row>
    <row r="93" spans="1:6" ht="13.5" customHeight="1" hidden="1" thickBot="1">
      <c r="A93" s="156"/>
      <c r="B93" s="180" t="s">
        <v>788</v>
      </c>
      <c r="C93" s="164"/>
      <c r="D93" s="827"/>
      <c r="E93" s="828"/>
      <c r="F93" s="801"/>
    </row>
    <row r="94" spans="1:6" ht="24.75" customHeight="1" hidden="1" thickBot="1">
      <c r="A94" s="153">
        <v>4510</v>
      </c>
      <c r="B94" s="197" t="s">
        <v>641</v>
      </c>
      <c r="C94" s="150" t="s">
        <v>90</v>
      </c>
      <c r="D94" s="829"/>
      <c r="E94" s="830"/>
      <c r="F94" s="807" t="s">
        <v>94</v>
      </c>
    </row>
    <row r="95" spans="1:6" ht="13.5" customHeight="1" hidden="1" thickBot="1">
      <c r="A95" s="153"/>
      <c r="B95" s="180" t="s">
        <v>785</v>
      </c>
      <c r="C95" s="150"/>
      <c r="D95" s="829"/>
      <c r="E95" s="830"/>
      <c r="F95" s="807"/>
    </row>
    <row r="96" spans="1:6" ht="24" customHeight="1" hidden="1">
      <c r="A96" s="158">
        <v>4511</v>
      </c>
      <c r="B96" s="198" t="s">
        <v>830</v>
      </c>
      <c r="C96" s="168" t="s">
        <v>83</v>
      </c>
      <c r="D96" s="831"/>
      <c r="E96" s="832"/>
      <c r="F96" s="812" t="s">
        <v>94</v>
      </c>
    </row>
    <row r="97" spans="1:6" ht="24.75" customHeight="1" hidden="1" thickBot="1">
      <c r="A97" s="159">
        <v>4512</v>
      </c>
      <c r="B97" s="192" t="s">
        <v>882</v>
      </c>
      <c r="C97" s="171" t="s">
        <v>84</v>
      </c>
      <c r="D97" s="833"/>
      <c r="E97" s="834"/>
      <c r="F97" s="822" t="s">
        <v>94</v>
      </c>
    </row>
    <row r="98" spans="1:6" ht="24.75" customHeight="1" hidden="1" thickBot="1">
      <c r="A98" s="153">
        <v>4520</v>
      </c>
      <c r="B98" s="197" t="s">
        <v>642</v>
      </c>
      <c r="C98" s="150" t="s">
        <v>90</v>
      </c>
      <c r="D98" s="829"/>
      <c r="E98" s="830"/>
      <c r="F98" s="807" t="s">
        <v>94</v>
      </c>
    </row>
    <row r="99" spans="1:6" ht="13.5" customHeight="1" hidden="1" thickBot="1">
      <c r="A99" s="153"/>
      <c r="B99" s="180" t="s">
        <v>785</v>
      </c>
      <c r="C99" s="150"/>
      <c r="D99" s="829"/>
      <c r="E99" s="830"/>
      <c r="F99" s="807"/>
    </row>
    <row r="100" spans="1:6" ht="30" customHeight="1" hidden="1">
      <c r="A100" s="158">
        <v>4521</v>
      </c>
      <c r="B100" s="190" t="s">
        <v>831</v>
      </c>
      <c r="C100" s="168" t="s">
        <v>85</v>
      </c>
      <c r="D100" s="831"/>
      <c r="E100" s="832"/>
      <c r="F100" s="812" t="s">
        <v>94</v>
      </c>
    </row>
    <row r="101" spans="1:6" ht="24" customHeight="1" hidden="1">
      <c r="A101" s="158">
        <v>4522</v>
      </c>
      <c r="B101" s="190" t="s">
        <v>846</v>
      </c>
      <c r="C101" s="168" t="s">
        <v>86</v>
      </c>
      <c r="D101" s="831"/>
      <c r="E101" s="832"/>
      <c r="F101" s="812" t="s">
        <v>94</v>
      </c>
    </row>
    <row r="102" spans="1:6" ht="38.25" customHeight="1" hidden="1" thickBot="1">
      <c r="A102" s="158">
        <v>4530</v>
      </c>
      <c r="B102" s="199" t="s">
        <v>643</v>
      </c>
      <c r="C102" s="169" t="s">
        <v>90</v>
      </c>
      <c r="D102" s="831"/>
      <c r="E102" s="832"/>
      <c r="F102" s="807" t="s">
        <v>94</v>
      </c>
    </row>
    <row r="103" spans="1:6" ht="13.5" customHeight="1" hidden="1" thickBot="1">
      <c r="A103" s="153"/>
      <c r="B103" s="180" t="s">
        <v>785</v>
      </c>
      <c r="C103" s="150"/>
      <c r="D103" s="829"/>
      <c r="E103" s="830"/>
      <c r="F103" s="807"/>
    </row>
    <row r="104" spans="1:6" ht="38.25" customHeight="1" hidden="1">
      <c r="A104" s="158">
        <v>4531</v>
      </c>
      <c r="B104" s="200" t="s">
        <v>835</v>
      </c>
      <c r="C104" s="167" t="s">
        <v>979</v>
      </c>
      <c r="D104" s="831"/>
      <c r="E104" s="832"/>
      <c r="F104" s="807" t="s">
        <v>94</v>
      </c>
    </row>
    <row r="105" spans="1:6" ht="38.25" customHeight="1" hidden="1">
      <c r="A105" s="158">
        <v>4532</v>
      </c>
      <c r="B105" s="200" t="s">
        <v>836</v>
      </c>
      <c r="C105" s="168" t="s">
        <v>980</v>
      </c>
      <c r="D105" s="831"/>
      <c r="E105" s="832"/>
      <c r="F105" s="807" t="s">
        <v>94</v>
      </c>
    </row>
    <row r="106" spans="1:6" ht="24" customHeight="1" hidden="1">
      <c r="A106" s="161">
        <v>4533</v>
      </c>
      <c r="B106" s="201" t="s">
        <v>644</v>
      </c>
      <c r="C106" s="175" t="s">
        <v>981</v>
      </c>
      <c r="D106" s="838"/>
      <c r="E106" s="839"/>
      <c r="F106" s="807" t="s">
        <v>94</v>
      </c>
    </row>
    <row r="107" spans="1:6" ht="12.75" customHeight="1" hidden="1">
      <c r="A107" s="161"/>
      <c r="B107" s="202" t="s">
        <v>788</v>
      </c>
      <c r="C107" s="168"/>
      <c r="D107" s="831"/>
      <c r="E107" s="832"/>
      <c r="F107" s="812"/>
    </row>
    <row r="108" spans="1:6" ht="24" customHeight="1" hidden="1">
      <c r="A108" s="161">
        <v>4534</v>
      </c>
      <c r="B108" s="202" t="s">
        <v>645</v>
      </c>
      <c r="C108" s="168"/>
      <c r="D108" s="831"/>
      <c r="E108" s="832"/>
      <c r="F108" s="807" t="s">
        <v>94</v>
      </c>
    </row>
    <row r="109" spans="1:6" ht="12.75" customHeight="1" hidden="1">
      <c r="A109" s="161"/>
      <c r="B109" s="202" t="s">
        <v>800</v>
      </c>
      <c r="C109" s="168"/>
      <c r="D109" s="831"/>
      <c r="E109" s="832"/>
      <c r="F109" s="807"/>
    </row>
    <row r="110" spans="1:6" ht="21.75" customHeight="1" hidden="1">
      <c r="A110" s="263">
        <v>4535</v>
      </c>
      <c r="B110" s="232" t="s">
        <v>799</v>
      </c>
      <c r="C110" s="168"/>
      <c r="D110" s="831"/>
      <c r="E110" s="832"/>
      <c r="F110" s="807" t="s">
        <v>94</v>
      </c>
    </row>
    <row r="111" spans="1:6" ht="12.75" customHeight="1" hidden="1">
      <c r="A111" s="158">
        <v>4536</v>
      </c>
      <c r="B111" s="202" t="s">
        <v>801</v>
      </c>
      <c r="C111" s="168"/>
      <c r="D111" s="831"/>
      <c r="E111" s="832"/>
      <c r="F111" s="807" t="s">
        <v>94</v>
      </c>
    </row>
    <row r="112" spans="1:6" ht="12.75" customHeight="1" hidden="1">
      <c r="A112" s="158">
        <v>4537</v>
      </c>
      <c r="B112" s="202" t="s">
        <v>802</v>
      </c>
      <c r="C112" s="168"/>
      <c r="D112" s="831"/>
      <c r="E112" s="832"/>
      <c r="F112" s="807" t="s">
        <v>94</v>
      </c>
    </row>
    <row r="113" spans="1:6" ht="13.5" customHeight="1" hidden="1" thickBot="1">
      <c r="A113" s="161">
        <v>4538</v>
      </c>
      <c r="B113" s="203" t="s">
        <v>804</v>
      </c>
      <c r="C113" s="175"/>
      <c r="D113" s="838"/>
      <c r="E113" s="839"/>
      <c r="F113" s="840" t="s">
        <v>94</v>
      </c>
    </row>
    <row r="114" spans="1:6" ht="24.75" customHeight="1" hidden="1" thickBot="1">
      <c r="A114" s="157">
        <v>4540</v>
      </c>
      <c r="B114" s="204" t="s">
        <v>646</v>
      </c>
      <c r="C114" s="166" t="s">
        <v>90</v>
      </c>
      <c r="D114" s="841">
        <f>D116</f>
        <v>0</v>
      </c>
      <c r="E114" s="842">
        <f>E116</f>
        <v>0</v>
      </c>
      <c r="F114" s="843" t="s">
        <v>94</v>
      </c>
    </row>
    <row r="115" spans="1:6" ht="12.75" customHeight="1" hidden="1">
      <c r="A115" s="153"/>
      <c r="B115" s="205" t="s">
        <v>785</v>
      </c>
      <c r="C115" s="150"/>
      <c r="D115" s="844"/>
      <c r="E115" s="845"/>
      <c r="F115" s="807"/>
    </row>
    <row r="116" spans="1:6" ht="38.25" customHeight="1" hidden="1">
      <c r="A116" s="158">
        <v>4541</v>
      </c>
      <c r="B116" s="206" t="s">
        <v>982</v>
      </c>
      <c r="C116" s="168" t="s">
        <v>984</v>
      </c>
      <c r="D116" s="846">
        <f>E116</f>
        <v>0</v>
      </c>
      <c r="E116" s="847"/>
      <c r="F116" s="807" t="s">
        <v>94</v>
      </c>
    </row>
    <row r="117" spans="1:6" ht="38.25" customHeight="1" hidden="1">
      <c r="A117" s="158">
        <v>4542</v>
      </c>
      <c r="B117" s="200" t="s">
        <v>983</v>
      </c>
      <c r="C117" s="168" t="s">
        <v>985</v>
      </c>
      <c r="D117" s="831"/>
      <c r="E117" s="848"/>
      <c r="F117" s="807" t="s">
        <v>94</v>
      </c>
    </row>
    <row r="118" spans="1:6" ht="24.75" customHeight="1" hidden="1" thickBot="1">
      <c r="A118" s="159">
        <v>4543</v>
      </c>
      <c r="B118" s="207" t="s">
        <v>647</v>
      </c>
      <c r="C118" s="171" t="s">
        <v>986</v>
      </c>
      <c r="D118" s="833"/>
      <c r="E118" s="849"/>
      <c r="F118" s="822" t="s">
        <v>94</v>
      </c>
    </row>
    <row r="119" spans="1:6" ht="12.75" customHeight="1" hidden="1">
      <c r="A119" s="161"/>
      <c r="B119" s="202" t="s">
        <v>788</v>
      </c>
      <c r="C119" s="168"/>
      <c r="D119" s="831"/>
      <c r="E119" s="832"/>
      <c r="F119" s="807"/>
    </row>
    <row r="120" spans="1:6" ht="24" customHeight="1" hidden="1">
      <c r="A120" s="161">
        <v>4544</v>
      </c>
      <c r="B120" s="202" t="s">
        <v>648</v>
      </c>
      <c r="C120" s="168"/>
      <c r="D120" s="831"/>
      <c r="E120" s="832"/>
      <c r="F120" s="807" t="s">
        <v>94</v>
      </c>
    </row>
    <row r="121" spans="1:6" ht="12.75" customHeight="1" hidden="1">
      <c r="A121" s="161"/>
      <c r="B121" s="202" t="s">
        <v>800</v>
      </c>
      <c r="C121" s="168"/>
      <c r="D121" s="831"/>
      <c r="E121" s="832"/>
      <c r="F121" s="807"/>
    </row>
    <row r="122" spans="1:6" ht="21" customHeight="1" hidden="1">
      <c r="A122" s="263">
        <v>4545</v>
      </c>
      <c r="B122" s="232" t="s">
        <v>799</v>
      </c>
      <c r="C122" s="168"/>
      <c r="D122" s="831"/>
      <c r="E122" s="832"/>
      <c r="F122" s="807" t="s">
        <v>94</v>
      </c>
    </row>
    <row r="123" spans="1:6" ht="12.75" customHeight="1" hidden="1">
      <c r="A123" s="158">
        <v>4546</v>
      </c>
      <c r="B123" s="208" t="s">
        <v>803</v>
      </c>
      <c r="C123" s="168"/>
      <c r="D123" s="831"/>
      <c r="E123" s="832"/>
      <c r="F123" s="807" t="s">
        <v>94</v>
      </c>
    </row>
    <row r="124" spans="1:6" ht="12.75" customHeight="1" hidden="1">
      <c r="A124" s="158">
        <v>4547</v>
      </c>
      <c r="B124" s="202" t="s">
        <v>802</v>
      </c>
      <c r="C124" s="168"/>
      <c r="D124" s="831"/>
      <c r="E124" s="832"/>
      <c r="F124" s="807" t="s">
        <v>94</v>
      </c>
    </row>
    <row r="125" spans="1:6" ht="13.5" customHeight="1" hidden="1" thickBot="1">
      <c r="A125" s="161">
        <v>4548</v>
      </c>
      <c r="B125" s="203" t="s">
        <v>804</v>
      </c>
      <c r="C125" s="175"/>
      <c r="D125" s="838"/>
      <c r="E125" s="839"/>
      <c r="F125" s="807" t="s">
        <v>94</v>
      </c>
    </row>
    <row r="126" spans="1:6" ht="32.25" customHeight="1" hidden="1" thickBot="1">
      <c r="A126" s="157">
        <v>4600</v>
      </c>
      <c r="B126" s="204" t="s">
        <v>690</v>
      </c>
      <c r="C126" s="166" t="s">
        <v>90</v>
      </c>
      <c r="D126" s="805">
        <f>D128+D132+D138</f>
        <v>0</v>
      </c>
      <c r="E126" s="806">
        <f>E132</f>
        <v>0</v>
      </c>
      <c r="F126" s="815" t="s">
        <v>94</v>
      </c>
    </row>
    <row r="127" spans="1:6" ht="13.5" customHeight="1" hidden="1" thickBot="1">
      <c r="A127" s="311"/>
      <c r="B127" s="318" t="s">
        <v>788</v>
      </c>
      <c r="C127" s="164"/>
      <c r="D127" s="803"/>
      <c r="E127" s="804"/>
      <c r="F127" s="801"/>
    </row>
    <row r="128" spans="1:6" ht="12.75" customHeight="1" hidden="1">
      <c r="A128" s="337">
        <v>4610</v>
      </c>
      <c r="B128" s="313" t="s">
        <v>850</v>
      </c>
      <c r="C128" s="330"/>
      <c r="D128" s="850"/>
      <c r="E128" s="851"/>
      <c r="F128" s="852" t="s">
        <v>95</v>
      </c>
    </row>
    <row r="129" spans="1:6" ht="12.75" customHeight="1" hidden="1">
      <c r="A129" s="310"/>
      <c r="B129" s="322" t="s">
        <v>788</v>
      </c>
      <c r="C129" s="331"/>
      <c r="D129" s="810"/>
      <c r="E129" s="811"/>
      <c r="F129" s="812"/>
    </row>
    <row r="130" spans="1:6" ht="25.5" customHeight="1" hidden="1">
      <c r="A130" s="310">
        <v>4610</v>
      </c>
      <c r="B130" s="341" t="s">
        <v>692</v>
      </c>
      <c r="C130" s="332" t="s">
        <v>691</v>
      </c>
      <c r="D130" s="808"/>
      <c r="E130" s="809"/>
      <c r="F130" s="812" t="s">
        <v>94</v>
      </c>
    </row>
    <row r="131" spans="1:6" ht="26.25" customHeight="1" hidden="1" thickBot="1">
      <c r="A131" s="310">
        <v>4620</v>
      </c>
      <c r="B131" s="323" t="s">
        <v>854</v>
      </c>
      <c r="C131" s="332" t="s">
        <v>851</v>
      </c>
      <c r="D131" s="808"/>
      <c r="E131" s="809"/>
      <c r="F131" s="812" t="s">
        <v>94</v>
      </c>
    </row>
    <row r="132" spans="1:6" ht="35.25" customHeight="1" hidden="1" thickBot="1">
      <c r="A132" s="319">
        <v>4630</v>
      </c>
      <c r="B132" s="324" t="s">
        <v>853</v>
      </c>
      <c r="C132" s="333" t="s">
        <v>90</v>
      </c>
      <c r="D132" s="808">
        <f>E132</f>
        <v>0</v>
      </c>
      <c r="E132" s="809">
        <f>E134+E135+E137</f>
        <v>0</v>
      </c>
      <c r="F132" s="812" t="s">
        <v>94</v>
      </c>
    </row>
    <row r="133" spans="1:6" ht="13.5" customHeight="1" hidden="1" thickBot="1">
      <c r="A133" s="319"/>
      <c r="B133" s="325" t="s">
        <v>785</v>
      </c>
      <c r="C133" s="333"/>
      <c r="D133" s="808"/>
      <c r="E133" s="809"/>
      <c r="F133" s="812"/>
    </row>
    <row r="134" spans="1:6" ht="12.75" customHeight="1" hidden="1">
      <c r="A134" s="320">
        <v>4631</v>
      </c>
      <c r="B134" s="326" t="s">
        <v>990</v>
      </c>
      <c r="C134" s="334" t="s">
        <v>987</v>
      </c>
      <c r="D134" s="810">
        <f>E134</f>
        <v>0</v>
      </c>
      <c r="E134" s="811"/>
      <c r="F134" s="812" t="s">
        <v>94</v>
      </c>
    </row>
    <row r="135" spans="1:6" ht="25.5" customHeight="1" hidden="1">
      <c r="A135" s="320">
        <v>4632</v>
      </c>
      <c r="B135" s="327" t="s">
        <v>0</v>
      </c>
      <c r="C135" s="334" t="s">
        <v>988</v>
      </c>
      <c r="D135" s="810">
        <f>E135</f>
        <v>0</v>
      </c>
      <c r="E135" s="811"/>
      <c r="F135" s="812" t="s">
        <v>94</v>
      </c>
    </row>
    <row r="136" spans="1:6" ht="17.25" customHeight="1" hidden="1">
      <c r="A136" s="320">
        <v>4633</v>
      </c>
      <c r="B136" s="326" t="s">
        <v>1</v>
      </c>
      <c r="C136" s="334" t="s">
        <v>989</v>
      </c>
      <c r="D136" s="810"/>
      <c r="E136" s="811"/>
      <c r="F136" s="812" t="s">
        <v>94</v>
      </c>
    </row>
    <row r="137" spans="1:6" ht="14.25" customHeight="1" hidden="1">
      <c r="A137" s="320">
        <v>4634</v>
      </c>
      <c r="B137" s="326" t="s">
        <v>2</v>
      </c>
      <c r="C137" s="334" t="s">
        <v>113</v>
      </c>
      <c r="D137" s="810">
        <f>E137</f>
        <v>0</v>
      </c>
      <c r="E137" s="811"/>
      <c r="F137" s="812" t="s">
        <v>94</v>
      </c>
    </row>
    <row r="138" spans="1:6" ht="13.5" customHeight="1" hidden="1" thickBot="1">
      <c r="A138" s="320">
        <v>4640</v>
      </c>
      <c r="B138" s="328" t="s">
        <v>852</v>
      </c>
      <c r="C138" s="335" t="s">
        <v>90</v>
      </c>
      <c r="D138" s="810"/>
      <c r="E138" s="853"/>
      <c r="F138" s="812" t="s">
        <v>94</v>
      </c>
    </row>
    <row r="139" spans="1:6" ht="13.5" customHeight="1" hidden="1" thickBot="1">
      <c r="A139" s="319"/>
      <c r="B139" s="325" t="s">
        <v>785</v>
      </c>
      <c r="C139" s="333"/>
      <c r="D139" s="808"/>
      <c r="E139" s="845"/>
      <c r="F139" s="807"/>
    </row>
    <row r="140" spans="1:6" ht="13.5" customHeight="1" hidden="1" thickBot="1">
      <c r="A140" s="321">
        <v>4641</v>
      </c>
      <c r="B140" s="329" t="s">
        <v>3</v>
      </c>
      <c r="C140" s="336" t="s">
        <v>4</v>
      </c>
      <c r="D140" s="813"/>
      <c r="E140" s="854"/>
      <c r="F140" s="822" t="s">
        <v>94</v>
      </c>
    </row>
    <row r="141" spans="1:6" ht="33" customHeight="1" hidden="1" thickBot="1">
      <c r="A141" s="156">
        <v>4700</v>
      </c>
      <c r="B141" s="209" t="s">
        <v>649</v>
      </c>
      <c r="C141" s="166" t="s">
        <v>90</v>
      </c>
      <c r="D141" s="803">
        <f>D143+D147+D153+D156+D160+D163+D166</f>
        <v>0</v>
      </c>
      <c r="E141" s="804">
        <f>E143+E147+E153+E156+E160+E163+E166</f>
        <v>0</v>
      </c>
      <c r="F141" s="815"/>
    </row>
    <row r="142" spans="1:6" ht="13.5" hidden="1" thickBot="1">
      <c r="A142" s="156"/>
      <c r="B142" s="180" t="s">
        <v>788</v>
      </c>
      <c r="C142" s="164"/>
      <c r="D142" s="827"/>
      <c r="E142" s="828"/>
      <c r="F142" s="801"/>
    </row>
    <row r="143" spans="1:6" ht="40.5" customHeight="1" hidden="1" thickBot="1">
      <c r="A143" s="153">
        <v>4710</v>
      </c>
      <c r="B143" s="187" t="s">
        <v>650</v>
      </c>
      <c r="C143" s="150" t="s">
        <v>90</v>
      </c>
      <c r="D143" s="808">
        <f>D146</f>
        <v>0</v>
      </c>
      <c r="E143" s="809">
        <f>E146</f>
        <v>0</v>
      </c>
      <c r="F143" s="807" t="s">
        <v>94</v>
      </c>
    </row>
    <row r="144" spans="1:6" ht="13.5" customHeight="1" hidden="1" thickBot="1">
      <c r="A144" s="153"/>
      <c r="B144" s="180" t="s">
        <v>785</v>
      </c>
      <c r="C144" s="150"/>
      <c r="D144" s="808"/>
      <c r="E144" s="809"/>
      <c r="F144" s="807"/>
    </row>
    <row r="145" spans="1:6" ht="51" customHeight="1" hidden="1">
      <c r="A145" s="158">
        <v>4711</v>
      </c>
      <c r="B145" s="183" t="s">
        <v>693</v>
      </c>
      <c r="C145" s="168" t="s">
        <v>5</v>
      </c>
      <c r="D145" s="810"/>
      <c r="E145" s="811"/>
      <c r="F145" s="812" t="s">
        <v>94</v>
      </c>
    </row>
    <row r="146" spans="1:6" ht="29.25" customHeight="1" hidden="1" thickBot="1">
      <c r="A146" s="159">
        <v>4712</v>
      </c>
      <c r="B146" s="192" t="s">
        <v>12</v>
      </c>
      <c r="C146" s="171" t="s">
        <v>6</v>
      </c>
      <c r="D146" s="813">
        <f>E146</f>
        <v>0</v>
      </c>
      <c r="E146" s="813"/>
      <c r="F146" s="822" t="s">
        <v>94</v>
      </c>
    </row>
    <row r="147" spans="1:6" ht="50.25" customHeight="1" hidden="1" thickBot="1">
      <c r="A147" s="153">
        <v>4720</v>
      </c>
      <c r="B147" s="193" t="s">
        <v>651</v>
      </c>
      <c r="C147" s="342" t="s">
        <v>94</v>
      </c>
      <c r="D147" s="808">
        <f>E147</f>
        <v>0</v>
      </c>
      <c r="E147" s="809">
        <f>E150+E151</f>
        <v>0</v>
      </c>
      <c r="F147" s="822" t="s">
        <v>94</v>
      </c>
    </row>
    <row r="148" spans="1:6" ht="13.5" customHeight="1" hidden="1" thickBot="1">
      <c r="A148" s="153"/>
      <c r="B148" s="180" t="s">
        <v>785</v>
      </c>
      <c r="C148" s="150"/>
      <c r="D148" s="808"/>
      <c r="E148" s="809"/>
      <c r="F148" s="807"/>
    </row>
    <row r="149" spans="1:6" ht="15.75" customHeight="1" hidden="1">
      <c r="A149" s="158">
        <v>4721</v>
      </c>
      <c r="B149" s="190" t="s">
        <v>883</v>
      </c>
      <c r="C149" s="168" t="s">
        <v>13</v>
      </c>
      <c r="D149" s="810"/>
      <c r="E149" s="811"/>
      <c r="F149" s="812" t="s">
        <v>94</v>
      </c>
    </row>
    <row r="150" spans="1:6" ht="12.75" customHeight="1" hidden="1">
      <c r="A150" s="158">
        <v>4722</v>
      </c>
      <c r="B150" s="190" t="s">
        <v>884</v>
      </c>
      <c r="C150" s="176">
        <v>4822</v>
      </c>
      <c r="D150" s="810">
        <f>E150</f>
        <v>0</v>
      </c>
      <c r="E150" s="811">
        <f>hatvac6!H33</f>
        <v>0</v>
      </c>
      <c r="F150" s="812" t="s">
        <v>94</v>
      </c>
    </row>
    <row r="151" spans="1:6" ht="12.75" customHeight="1" hidden="1">
      <c r="A151" s="158">
        <v>4723</v>
      </c>
      <c r="B151" s="190" t="s">
        <v>16</v>
      </c>
      <c r="C151" s="168" t="s">
        <v>14</v>
      </c>
      <c r="D151" s="810">
        <f>E151</f>
        <v>0</v>
      </c>
      <c r="E151" s="811"/>
      <c r="F151" s="812" t="s">
        <v>94</v>
      </c>
    </row>
    <row r="152" spans="1:6" ht="24.75" customHeight="1" hidden="1" thickBot="1">
      <c r="A152" s="159">
        <v>4724</v>
      </c>
      <c r="B152" s="192" t="s">
        <v>17</v>
      </c>
      <c r="C152" s="171" t="s">
        <v>15</v>
      </c>
      <c r="D152" s="813"/>
      <c r="E152" s="814"/>
      <c r="F152" s="822" t="s">
        <v>94</v>
      </c>
    </row>
    <row r="153" spans="1:6" ht="24.75" customHeight="1" hidden="1" thickBot="1">
      <c r="A153" s="153">
        <v>4730</v>
      </c>
      <c r="B153" s="193" t="s">
        <v>652</v>
      </c>
      <c r="C153" s="150" t="s">
        <v>90</v>
      </c>
      <c r="D153" s="829"/>
      <c r="E153" s="830"/>
      <c r="F153" s="807" t="s">
        <v>94</v>
      </c>
    </row>
    <row r="154" spans="1:6" ht="13.5" customHeight="1" hidden="1" thickBot="1">
      <c r="A154" s="153"/>
      <c r="B154" s="180" t="s">
        <v>785</v>
      </c>
      <c r="C154" s="150"/>
      <c r="D154" s="829"/>
      <c r="E154" s="830"/>
      <c r="F154" s="807"/>
    </row>
    <row r="155" spans="1:6" ht="24" customHeight="1" hidden="1">
      <c r="A155" s="158">
        <v>4731</v>
      </c>
      <c r="B155" s="198" t="s">
        <v>977</v>
      </c>
      <c r="C155" s="168" t="s">
        <v>18</v>
      </c>
      <c r="D155" s="831"/>
      <c r="E155" s="832"/>
      <c r="F155" s="812" t="s">
        <v>94</v>
      </c>
    </row>
    <row r="156" spans="1:6" ht="36.75" customHeight="1" hidden="1" thickBot="1">
      <c r="A156" s="158">
        <v>4740</v>
      </c>
      <c r="B156" s="210" t="s">
        <v>653</v>
      </c>
      <c r="C156" s="169" t="s">
        <v>90</v>
      </c>
      <c r="D156" s="831"/>
      <c r="E156" s="832"/>
      <c r="F156" s="812" t="s">
        <v>94</v>
      </c>
    </row>
    <row r="157" spans="1:6" ht="13.5" customHeight="1" hidden="1" thickBot="1">
      <c r="A157" s="153"/>
      <c r="B157" s="180" t="s">
        <v>785</v>
      </c>
      <c r="C157" s="150"/>
      <c r="D157" s="829"/>
      <c r="E157" s="830"/>
      <c r="F157" s="807"/>
    </row>
    <row r="158" spans="1:6" ht="27.75" customHeight="1" hidden="1">
      <c r="A158" s="158">
        <v>4741</v>
      </c>
      <c r="B158" s="190" t="s">
        <v>885</v>
      </c>
      <c r="C158" s="168" t="s">
        <v>19</v>
      </c>
      <c r="D158" s="831"/>
      <c r="E158" s="832"/>
      <c r="F158" s="812" t="s">
        <v>94</v>
      </c>
    </row>
    <row r="159" spans="1:6" ht="27" customHeight="1" hidden="1" thickBot="1">
      <c r="A159" s="159">
        <v>4742</v>
      </c>
      <c r="B159" s="192" t="s">
        <v>21</v>
      </c>
      <c r="C159" s="171" t="s">
        <v>20</v>
      </c>
      <c r="D159" s="833"/>
      <c r="E159" s="834"/>
      <c r="F159" s="822" t="s">
        <v>94</v>
      </c>
    </row>
    <row r="160" spans="1:6" ht="39.75" customHeight="1" hidden="1" thickBot="1">
      <c r="A160" s="153">
        <v>4750</v>
      </c>
      <c r="B160" s="193" t="s">
        <v>654</v>
      </c>
      <c r="C160" s="150" t="s">
        <v>90</v>
      </c>
      <c r="D160" s="829"/>
      <c r="E160" s="830"/>
      <c r="F160" s="807" t="s">
        <v>94</v>
      </c>
    </row>
    <row r="161" spans="1:6" ht="13.5" customHeight="1" hidden="1" thickBot="1">
      <c r="A161" s="153"/>
      <c r="B161" s="180" t="s">
        <v>785</v>
      </c>
      <c r="C161" s="150"/>
      <c r="D161" s="829"/>
      <c r="E161" s="830"/>
      <c r="F161" s="807"/>
    </row>
    <row r="162" spans="1:6" ht="39.75" customHeight="1" hidden="1" thickBot="1">
      <c r="A162" s="159">
        <v>4751</v>
      </c>
      <c r="B162" s="192" t="s">
        <v>22</v>
      </c>
      <c r="C162" s="171" t="s">
        <v>23</v>
      </c>
      <c r="D162" s="833"/>
      <c r="E162" s="834"/>
      <c r="F162" s="822" t="s">
        <v>94</v>
      </c>
    </row>
    <row r="163" spans="1:6" ht="17.25" customHeight="1" hidden="1" thickBot="1">
      <c r="A163" s="153">
        <v>4760</v>
      </c>
      <c r="B163" s="211" t="s">
        <v>655</v>
      </c>
      <c r="C163" s="150" t="s">
        <v>90</v>
      </c>
      <c r="D163" s="829"/>
      <c r="E163" s="830"/>
      <c r="F163" s="807" t="s">
        <v>94</v>
      </c>
    </row>
    <row r="164" spans="1:6" ht="13.5" customHeight="1" hidden="1" thickBot="1">
      <c r="A164" s="153"/>
      <c r="B164" s="180" t="s">
        <v>785</v>
      </c>
      <c r="C164" s="150"/>
      <c r="D164" s="829"/>
      <c r="E164" s="830"/>
      <c r="F164" s="807"/>
    </row>
    <row r="165" spans="1:6" ht="17.25" customHeight="1" hidden="1">
      <c r="A165" s="158">
        <v>4761</v>
      </c>
      <c r="B165" s="190" t="s">
        <v>25</v>
      </c>
      <c r="C165" s="168" t="s">
        <v>24</v>
      </c>
      <c r="D165" s="831"/>
      <c r="E165" s="832"/>
      <c r="F165" s="812" t="s">
        <v>94</v>
      </c>
    </row>
    <row r="166" spans="1:6" ht="13.5" hidden="1" thickBot="1">
      <c r="A166" s="162">
        <v>4770</v>
      </c>
      <c r="B166" s="194" t="s">
        <v>656</v>
      </c>
      <c r="C166" s="169" t="s">
        <v>90</v>
      </c>
      <c r="D166" s="810">
        <f>D168</f>
        <v>0</v>
      </c>
      <c r="E166" s="811">
        <f>E168</f>
        <v>0</v>
      </c>
      <c r="F166" s="812"/>
    </row>
    <row r="167" spans="1:6" ht="13.5" hidden="1" thickBot="1">
      <c r="A167" s="153"/>
      <c r="B167" s="180" t="s">
        <v>785</v>
      </c>
      <c r="C167" s="150"/>
      <c r="D167" s="808"/>
      <c r="E167" s="809"/>
      <c r="F167" s="807"/>
    </row>
    <row r="168" spans="1:6" ht="13.5" hidden="1" thickBot="1">
      <c r="A168" s="162">
        <v>4771</v>
      </c>
      <c r="B168" s="190" t="s">
        <v>30</v>
      </c>
      <c r="C168" s="168" t="s">
        <v>26</v>
      </c>
      <c r="D168" s="810">
        <f>E168</f>
        <v>0</v>
      </c>
      <c r="E168" s="811"/>
      <c r="F168" s="812"/>
    </row>
    <row r="169" spans="1:6" ht="36.75" hidden="1" thickBot="1">
      <c r="A169" s="163">
        <v>4772</v>
      </c>
      <c r="B169" s="264" t="s">
        <v>856</v>
      </c>
      <c r="C169" s="150" t="s">
        <v>90</v>
      </c>
      <c r="D169" s="855">
        <f>F169</f>
        <v>0</v>
      </c>
      <c r="E169" s="856"/>
      <c r="F169" s="857"/>
    </row>
    <row r="170" spans="1:9" s="130" customFormat="1" ht="42" customHeight="1" thickBot="1">
      <c r="A170" s="157">
        <v>5000</v>
      </c>
      <c r="B170" s="302" t="s">
        <v>408</v>
      </c>
      <c r="C170" s="166" t="s">
        <v>90</v>
      </c>
      <c r="D170" s="802">
        <f>D172+D190+D196+D199+D205</f>
        <v>36555194.4</v>
      </c>
      <c r="E170" s="638" t="s">
        <v>94</v>
      </c>
      <c r="F170" s="858">
        <f>F172+F190+F196+F205</f>
        <v>36555194.4</v>
      </c>
      <c r="I170" s="543"/>
    </row>
    <row r="171" spans="1:6" ht="13.5" thickBot="1">
      <c r="A171" s="156"/>
      <c r="B171" s="180" t="s">
        <v>788</v>
      </c>
      <c r="C171" s="164"/>
      <c r="D171" s="803"/>
      <c r="E171" s="804"/>
      <c r="F171" s="859"/>
    </row>
    <row r="172" spans="1:6" ht="23.25" thickBot="1">
      <c r="A172" s="153">
        <v>5100</v>
      </c>
      <c r="B172" s="212" t="s">
        <v>406</v>
      </c>
      <c r="C172" s="150" t="s">
        <v>90</v>
      </c>
      <c r="D172" s="808">
        <f>D174+D179+D184</f>
        <v>36555194.4</v>
      </c>
      <c r="E172" s="817" t="s">
        <v>94</v>
      </c>
      <c r="F172" s="860">
        <f>F174+F179+F184</f>
        <v>36555194.4</v>
      </c>
    </row>
    <row r="173" spans="1:6" ht="13.5" thickBot="1">
      <c r="A173" s="338"/>
      <c r="B173" s="205" t="s">
        <v>788</v>
      </c>
      <c r="C173" s="314"/>
      <c r="D173" s="861"/>
      <c r="E173" s="862"/>
      <c r="F173" s="863"/>
    </row>
    <row r="174" spans="1:8" ht="24.75" thickBot="1">
      <c r="A174" s="153">
        <v>5110</v>
      </c>
      <c r="B174" s="193" t="s">
        <v>657</v>
      </c>
      <c r="C174" s="150" t="s">
        <v>90</v>
      </c>
      <c r="D174" s="808">
        <f>D176+D177+D178</f>
        <v>36555194.4</v>
      </c>
      <c r="E174" s="638" t="s">
        <v>94</v>
      </c>
      <c r="F174" s="860">
        <f>F177+F178</f>
        <v>36555194.4</v>
      </c>
      <c r="H174" s="544"/>
    </row>
    <row r="175" spans="1:6" ht="12.75">
      <c r="A175" s="153"/>
      <c r="B175" s="312" t="s">
        <v>785</v>
      </c>
      <c r="C175" s="150"/>
      <c r="D175" s="808"/>
      <c r="E175" s="809"/>
      <c r="F175" s="864"/>
    </row>
    <row r="176" spans="1:6" ht="12.75" hidden="1">
      <c r="A176" s="158">
        <v>5111</v>
      </c>
      <c r="B176" s="212" t="s">
        <v>843</v>
      </c>
      <c r="C176" s="177" t="s">
        <v>27</v>
      </c>
      <c r="D176" s="810"/>
      <c r="E176" s="865" t="s">
        <v>94</v>
      </c>
      <c r="F176" s="866"/>
    </row>
    <row r="177" spans="1:6" ht="20.25" customHeight="1">
      <c r="A177" s="158">
        <v>5112</v>
      </c>
      <c r="B177" s="190" t="s">
        <v>844</v>
      </c>
      <c r="C177" s="177" t="s">
        <v>28</v>
      </c>
      <c r="D177" s="810">
        <f>F177</f>
        <v>36555194.4</v>
      </c>
      <c r="E177" s="865" t="s">
        <v>94</v>
      </c>
      <c r="F177" s="866">
        <f>13375400+23179794.4</f>
        <v>36555194.4</v>
      </c>
    </row>
    <row r="178" spans="1:6" ht="26.25" customHeight="1" hidden="1" thickBot="1">
      <c r="A178" s="158">
        <v>5113</v>
      </c>
      <c r="B178" s="190" t="s">
        <v>845</v>
      </c>
      <c r="C178" s="177" t="s">
        <v>29</v>
      </c>
      <c r="D178" s="810">
        <f>F178</f>
        <v>0</v>
      </c>
      <c r="E178" s="865" t="s">
        <v>94</v>
      </c>
      <c r="F178" s="866"/>
    </row>
    <row r="179" spans="1:6" ht="28.5" customHeight="1" hidden="1" thickBot="1">
      <c r="A179" s="158">
        <v>5120</v>
      </c>
      <c r="B179" s="194" t="s">
        <v>665</v>
      </c>
      <c r="C179" s="169" t="s">
        <v>90</v>
      </c>
      <c r="D179" s="810">
        <f>D181+D182+D183</f>
        <v>0</v>
      </c>
      <c r="E179" s="867" t="s">
        <v>94</v>
      </c>
      <c r="F179" s="866">
        <f>F181+F182+F183</f>
        <v>0</v>
      </c>
    </row>
    <row r="180" spans="1:6" ht="12.75" hidden="1">
      <c r="A180" s="153"/>
      <c r="B180" s="340" t="s">
        <v>785</v>
      </c>
      <c r="C180" s="150"/>
      <c r="D180" s="829"/>
      <c r="E180" s="830"/>
      <c r="F180" s="864"/>
    </row>
    <row r="181" spans="1:6" ht="12.75" hidden="1">
      <c r="A181" s="158">
        <v>5121</v>
      </c>
      <c r="B181" s="190" t="s">
        <v>840</v>
      </c>
      <c r="C181" s="177" t="s">
        <v>31</v>
      </c>
      <c r="D181" s="810">
        <f>F181</f>
        <v>0</v>
      </c>
      <c r="E181" s="848" t="s">
        <v>94</v>
      </c>
      <c r="F181" s="866"/>
    </row>
    <row r="182" spans="1:6" ht="12.75" hidden="1">
      <c r="A182" s="158">
        <v>5122</v>
      </c>
      <c r="B182" s="190" t="s">
        <v>841</v>
      </c>
      <c r="C182" s="177" t="s">
        <v>32</v>
      </c>
      <c r="D182" s="810">
        <f>F182</f>
        <v>0</v>
      </c>
      <c r="E182" s="848" t="s">
        <v>94</v>
      </c>
      <c r="F182" s="866"/>
    </row>
    <row r="183" spans="1:6" ht="17.25" customHeight="1" hidden="1" thickBot="1">
      <c r="A183" s="158">
        <v>5123</v>
      </c>
      <c r="B183" s="190" t="s">
        <v>842</v>
      </c>
      <c r="C183" s="177" t="s">
        <v>33</v>
      </c>
      <c r="D183" s="810">
        <f>F183</f>
        <v>0</v>
      </c>
      <c r="E183" s="848" t="s">
        <v>94</v>
      </c>
      <c r="F183" s="866"/>
    </row>
    <row r="184" spans="1:6" ht="25.5" customHeight="1" hidden="1" thickBot="1">
      <c r="A184" s="158">
        <v>5130</v>
      </c>
      <c r="B184" s="194" t="s">
        <v>666</v>
      </c>
      <c r="C184" s="169" t="s">
        <v>90</v>
      </c>
      <c r="D184" s="810">
        <f>D189+D187</f>
        <v>0</v>
      </c>
      <c r="E184" s="638" t="s">
        <v>94</v>
      </c>
      <c r="F184" s="866">
        <f>F189+F187</f>
        <v>0</v>
      </c>
    </row>
    <row r="185" spans="1:6" ht="12.75" hidden="1">
      <c r="A185" s="153"/>
      <c r="B185" s="312" t="s">
        <v>785</v>
      </c>
      <c r="C185" s="150"/>
      <c r="D185" s="808"/>
      <c r="E185" s="809"/>
      <c r="F185" s="864"/>
    </row>
    <row r="186" spans="1:6" ht="17.25" customHeight="1" hidden="1">
      <c r="A186" s="158">
        <v>5131</v>
      </c>
      <c r="B186" s="212" t="s">
        <v>36</v>
      </c>
      <c r="C186" s="177" t="s">
        <v>34</v>
      </c>
      <c r="D186" s="810"/>
      <c r="E186" s="865" t="s">
        <v>94</v>
      </c>
      <c r="F186" s="866"/>
    </row>
    <row r="187" spans="1:6" ht="17.25" customHeight="1" hidden="1">
      <c r="A187" s="158">
        <v>5132</v>
      </c>
      <c r="B187" s="190" t="s">
        <v>837</v>
      </c>
      <c r="C187" s="177" t="s">
        <v>35</v>
      </c>
      <c r="D187" s="810">
        <f>F187</f>
        <v>0</v>
      </c>
      <c r="E187" s="865" t="s">
        <v>94</v>
      </c>
      <c r="F187" s="866"/>
    </row>
    <row r="188" spans="1:6" ht="17.25" customHeight="1" hidden="1" thickBot="1">
      <c r="A188" s="158">
        <v>5133</v>
      </c>
      <c r="B188" s="190" t="s">
        <v>838</v>
      </c>
      <c r="C188" s="177" t="s">
        <v>42</v>
      </c>
      <c r="D188" s="810"/>
      <c r="E188" s="638" t="s">
        <v>94</v>
      </c>
      <c r="F188" s="866"/>
    </row>
    <row r="189" spans="1:6" ht="17.25" customHeight="1" hidden="1" thickBot="1">
      <c r="A189" s="158">
        <v>5134</v>
      </c>
      <c r="B189" s="190" t="s">
        <v>839</v>
      </c>
      <c r="C189" s="177" t="s">
        <v>43</v>
      </c>
      <c r="D189" s="454">
        <f>F189</f>
        <v>0</v>
      </c>
      <c r="E189" s="457" t="s">
        <v>94</v>
      </c>
      <c r="F189" s="361"/>
    </row>
    <row r="190" spans="1:6" ht="19.5" customHeight="1" hidden="1" thickBot="1">
      <c r="A190" s="158">
        <v>5200</v>
      </c>
      <c r="B190" s="194" t="s">
        <v>667</v>
      </c>
      <c r="C190" s="169" t="s">
        <v>90</v>
      </c>
      <c r="D190" s="145"/>
      <c r="E190" s="140" t="s">
        <v>94</v>
      </c>
      <c r="F190" s="155"/>
    </row>
    <row r="191" spans="1:6" ht="12.75" hidden="1">
      <c r="A191" s="338"/>
      <c r="B191" s="205" t="s">
        <v>788</v>
      </c>
      <c r="C191" s="314"/>
      <c r="D191" s="315"/>
      <c r="E191" s="316"/>
      <c r="F191" s="317"/>
    </row>
    <row r="192" spans="1:6" ht="27" customHeight="1" hidden="1">
      <c r="A192" s="153">
        <v>5211</v>
      </c>
      <c r="B192" s="212" t="s">
        <v>857</v>
      </c>
      <c r="C192" s="339" t="s">
        <v>37</v>
      </c>
      <c r="D192" s="144"/>
      <c r="E192" s="142" t="s">
        <v>94</v>
      </c>
      <c r="F192" s="154"/>
    </row>
    <row r="193" spans="1:6" ht="17.25" customHeight="1" hidden="1">
      <c r="A193" s="158">
        <v>5221</v>
      </c>
      <c r="B193" s="190" t="s">
        <v>858</v>
      </c>
      <c r="C193" s="177" t="s">
        <v>38</v>
      </c>
      <c r="D193" s="145"/>
      <c r="E193" s="140" t="s">
        <v>94</v>
      </c>
      <c r="F193" s="155"/>
    </row>
    <row r="194" spans="1:6" ht="24.75" customHeight="1" hidden="1">
      <c r="A194" s="158">
        <v>5231</v>
      </c>
      <c r="B194" s="190" t="s">
        <v>859</v>
      </c>
      <c r="C194" s="177" t="s">
        <v>39</v>
      </c>
      <c r="D194" s="145"/>
      <c r="E194" s="140" t="s">
        <v>94</v>
      </c>
      <c r="F194" s="155"/>
    </row>
    <row r="195" spans="1:6" ht="17.25" customHeight="1" hidden="1">
      <c r="A195" s="158">
        <v>5241</v>
      </c>
      <c r="B195" s="190" t="s">
        <v>41</v>
      </c>
      <c r="C195" s="177" t="s">
        <v>40</v>
      </c>
      <c r="D195" s="145"/>
      <c r="E195" s="140" t="s">
        <v>94</v>
      </c>
      <c r="F195" s="155"/>
    </row>
    <row r="196" spans="1:6" ht="13.5" hidden="1" thickBot="1">
      <c r="A196" s="158">
        <v>5300</v>
      </c>
      <c r="B196" s="194" t="s">
        <v>668</v>
      </c>
      <c r="C196" s="169" t="s">
        <v>90</v>
      </c>
      <c r="D196" s="145"/>
      <c r="E196" s="140" t="s">
        <v>94</v>
      </c>
      <c r="F196" s="155"/>
    </row>
    <row r="197" spans="1:6" ht="13.5" hidden="1" thickBot="1">
      <c r="A197" s="156"/>
      <c r="B197" s="180" t="s">
        <v>788</v>
      </c>
      <c r="C197" s="164"/>
      <c r="D197" s="143"/>
      <c r="E197" s="139"/>
      <c r="F197" s="152"/>
    </row>
    <row r="198" spans="1:6" ht="13.5" customHeight="1" hidden="1">
      <c r="A198" s="158">
        <v>5311</v>
      </c>
      <c r="B198" s="190" t="s">
        <v>886</v>
      </c>
      <c r="C198" s="177" t="s">
        <v>44</v>
      </c>
      <c r="D198" s="145"/>
      <c r="E198" s="140" t="s">
        <v>94</v>
      </c>
      <c r="F198" s="155"/>
    </row>
    <row r="199" spans="1:6" ht="23.25" hidden="1" thickBot="1">
      <c r="A199" s="158">
        <v>5400</v>
      </c>
      <c r="B199" s="194" t="s">
        <v>670</v>
      </c>
      <c r="C199" s="169" t="s">
        <v>90</v>
      </c>
      <c r="D199" s="145"/>
      <c r="E199" s="140" t="s">
        <v>94</v>
      </c>
      <c r="F199" s="155"/>
    </row>
    <row r="200" spans="1:6" ht="13.5" hidden="1" thickBot="1">
      <c r="A200" s="156"/>
      <c r="B200" s="180" t="s">
        <v>788</v>
      </c>
      <c r="C200" s="164"/>
      <c r="D200" s="143"/>
      <c r="E200" s="139"/>
      <c r="F200" s="152"/>
    </row>
    <row r="201" spans="1:6" ht="12.75" hidden="1">
      <c r="A201" s="158">
        <v>5411</v>
      </c>
      <c r="B201" s="190" t="s">
        <v>887</v>
      </c>
      <c r="C201" s="177" t="s">
        <v>47</v>
      </c>
      <c r="D201" s="145"/>
      <c r="E201" s="140" t="s">
        <v>94</v>
      </c>
      <c r="F201" s="155"/>
    </row>
    <row r="202" spans="1:6" ht="12.75" hidden="1">
      <c r="A202" s="158">
        <v>5421</v>
      </c>
      <c r="B202" s="190" t="s">
        <v>888</v>
      </c>
      <c r="C202" s="177" t="s">
        <v>48</v>
      </c>
      <c r="D202" s="145"/>
      <c r="E202" s="140" t="s">
        <v>94</v>
      </c>
      <c r="F202" s="155"/>
    </row>
    <row r="203" spans="1:6" ht="12.75" hidden="1">
      <c r="A203" s="158">
        <v>5431</v>
      </c>
      <c r="B203" s="190" t="s">
        <v>50</v>
      </c>
      <c r="C203" s="177" t="s">
        <v>49</v>
      </c>
      <c r="D203" s="145"/>
      <c r="E203" s="140" t="s">
        <v>94</v>
      </c>
      <c r="F203" s="155"/>
    </row>
    <row r="204" spans="1:6" ht="13.5" hidden="1" thickBot="1">
      <c r="A204" s="159">
        <v>5441</v>
      </c>
      <c r="B204" s="213" t="s">
        <v>971</v>
      </c>
      <c r="C204" s="178" t="s">
        <v>51</v>
      </c>
      <c r="D204" s="146"/>
      <c r="E204" s="141" t="s">
        <v>94</v>
      </c>
      <c r="F204" s="360"/>
    </row>
    <row r="205" spans="1:6" s="59" customFormat="1" ht="45.75" customHeight="1" hidden="1">
      <c r="A205" s="68" t="s">
        <v>671</v>
      </c>
      <c r="B205" s="71" t="s">
        <v>407</v>
      </c>
      <c r="C205" s="78" t="s">
        <v>90</v>
      </c>
      <c r="D205" s="454">
        <f>D207+D212+D220+D223</f>
        <v>0</v>
      </c>
      <c r="E205" s="510" t="s">
        <v>89</v>
      </c>
      <c r="F205" s="361">
        <f>F207+F212+F220+F223</f>
        <v>0</v>
      </c>
    </row>
    <row r="206" spans="1:6" s="59" customFormat="1" ht="12.75" hidden="1">
      <c r="A206" s="68"/>
      <c r="B206" s="72" t="s">
        <v>784</v>
      </c>
      <c r="C206" s="78"/>
      <c r="D206" s="511"/>
      <c r="E206" s="510"/>
      <c r="F206" s="512"/>
    </row>
    <row r="207" spans="1:6" s="1" customFormat="1" ht="28.5" hidden="1">
      <c r="A207" s="69" t="s">
        <v>672</v>
      </c>
      <c r="B207" s="73" t="s">
        <v>673</v>
      </c>
      <c r="C207" s="77" t="s">
        <v>90</v>
      </c>
      <c r="D207" s="454">
        <f>D209</f>
        <v>0</v>
      </c>
      <c r="E207" s="513" t="s">
        <v>89</v>
      </c>
      <c r="F207" s="361">
        <f>F209</f>
        <v>0</v>
      </c>
    </row>
    <row r="208" spans="1:6" s="1" customFormat="1" ht="12.75" hidden="1">
      <c r="A208" s="69"/>
      <c r="B208" s="72" t="s">
        <v>784</v>
      </c>
      <c r="C208" s="77"/>
      <c r="D208" s="477"/>
      <c r="E208" s="513"/>
      <c r="F208" s="514"/>
    </row>
    <row r="209" spans="1:6" s="1" customFormat="1" ht="12.75" hidden="1">
      <c r="A209" s="69" t="s">
        <v>674</v>
      </c>
      <c r="B209" s="74" t="s">
        <v>894</v>
      </c>
      <c r="C209" s="83" t="s">
        <v>890</v>
      </c>
      <c r="D209" s="454">
        <f>F209</f>
        <v>0</v>
      </c>
      <c r="E209" s="513" t="s">
        <v>89</v>
      </c>
      <c r="F209" s="454"/>
    </row>
    <row r="210" spans="1:6" s="38" customFormat="1" ht="12.75" hidden="1">
      <c r="A210" s="69" t="s">
        <v>675</v>
      </c>
      <c r="B210" s="74" t="s">
        <v>893</v>
      </c>
      <c r="C210" s="83" t="s">
        <v>891</v>
      </c>
      <c r="D210" s="81"/>
      <c r="E210" s="343" t="s">
        <v>89</v>
      </c>
      <c r="F210" s="65"/>
    </row>
    <row r="211" spans="1:7" s="1" customFormat="1" ht="13.5" customHeight="1" hidden="1">
      <c r="A211" s="67" t="s">
        <v>676</v>
      </c>
      <c r="B211" s="74" t="s">
        <v>895</v>
      </c>
      <c r="C211" s="83" t="s">
        <v>892</v>
      </c>
      <c r="D211" s="80"/>
      <c r="E211" s="343" t="s">
        <v>89</v>
      </c>
      <c r="F211" s="64"/>
      <c r="G211" s="5"/>
    </row>
    <row r="212" spans="1:7" s="1" customFormat="1" ht="31.5" customHeight="1" hidden="1">
      <c r="A212" s="67" t="s">
        <v>677</v>
      </c>
      <c r="B212" s="73" t="s">
        <v>678</v>
      </c>
      <c r="C212" s="77" t="s">
        <v>90</v>
      </c>
      <c r="D212" s="80"/>
      <c r="E212" s="343" t="s">
        <v>89</v>
      </c>
      <c r="F212" s="64"/>
      <c r="G212" s="5"/>
    </row>
    <row r="213" spans="1:7" s="1" customFormat="1" ht="12.75" hidden="1">
      <c r="A213" s="67"/>
      <c r="B213" s="72" t="s">
        <v>784</v>
      </c>
      <c r="C213" s="77"/>
      <c r="D213" s="80"/>
      <c r="E213" s="343"/>
      <c r="F213" s="64"/>
      <c r="G213" s="5"/>
    </row>
    <row r="214" spans="1:7" s="1" customFormat="1" ht="29.25" customHeight="1" hidden="1">
      <c r="A214" s="67" t="s">
        <v>679</v>
      </c>
      <c r="B214" s="74" t="s">
        <v>880</v>
      </c>
      <c r="C214" s="84" t="s">
        <v>896</v>
      </c>
      <c r="D214" s="80"/>
      <c r="E214" s="343" t="s">
        <v>89</v>
      </c>
      <c r="F214" s="64"/>
      <c r="G214" s="5"/>
    </row>
    <row r="215" spans="1:7" s="1" customFormat="1" ht="25.5" hidden="1">
      <c r="A215" s="67" t="s">
        <v>680</v>
      </c>
      <c r="B215" s="74" t="s">
        <v>681</v>
      </c>
      <c r="C215" s="77" t="s">
        <v>90</v>
      </c>
      <c r="D215" s="80"/>
      <c r="E215" s="343" t="s">
        <v>89</v>
      </c>
      <c r="F215" s="64"/>
      <c r="G215" s="5"/>
    </row>
    <row r="216" spans="1:7" s="1" customFormat="1" ht="12.75" hidden="1">
      <c r="A216" s="67"/>
      <c r="B216" s="72" t="s">
        <v>785</v>
      </c>
      <c r="C216" s="77"/>
      <c r="D216" s="80"/>
      <c r="E216" s="79"/>
      <c r="F216" s="64"/>
      <c r="G216" s="5"/>
    </row>
    <row r="217" spans="1:7" s="1" customFormat="1" ht="12.75" hidden="1">
      <c r="A217" s="67" t="s">
        <v>682</v>
      </c>
      <c r="B217" s="72" t="s">
        <v>877</v>
      </c>
      <c r="C217" s="83" t="s">
        <v>899</v>
      </c>
      <c r="D217" s="80"/>
      <c r="E217" s="343" t="s">
        <v>89</v>
      </c>
      <c r="F217" s="64"/>
      <c r="G217" s="5"/>
    </row>
    <row r="218" spans="1:7" s="1" customFormat="1" ht="25.5" hidden="1">
      <c r="A218" s="66" t="s">
        <v>683</v>
      </c>
      <c r="B218" s="72" t="s">
        <v>876</v>
      </c>
      <c r="C218" s="84" t="s">
        <v>900</v>
      </c>
      <c r="D218" s="80"/>
      <c r="E218" s="343" t="s">
        <v>89</v>
      </c>
      <c r="F218" s="64"/>
      <c r="G218" s="5"/>
    </row>
    <row r="219" spans="1:7" s="1" customFormat="1" ht="25.5" hidden="1">
      <c r="A219" s="67" t="s">
        <v>684</v>
      </c>
      <c r="B219" s="75" t="s">
        <v>875</v>
      </c>
      <c r="C219" s="84" t="s">
        <v>901</v>
      </c>
      <c r="D219" s="80"/>
      <c r="E219" s="343" t="s">
        <v>89</v>
      </c>
      <c r="F219" s="64"/>
      <c r="G219" s="5"/>
    </row>
    <row r="220" spans="1:6" s="1" customFormat="1" ht="28.5" hidden="1">
      <c r="A220" s="67" t="s">
        <v>685</v>
      </c>
      <c r="B220" s="73" t="s">
        <v>686</v>
      </c>
      <c r="C220" s="77" t="s">
        <v>90</v>
      </c>
      <c r="D220" s="80"/>
      <c r="E220" s="343" t="s">
        <v>89</v>
      </c>
      <c r="F220" s="64"/>
    </row>
    <row r="221" spans="1:6" s="1" customFormat="1" ht="12.75" hidden="1">
      <c r="A221" s="67"/>
      <c r="B221" s="72" t="s">
        <v>784</v>
      </c>
      <c r="C221" s="77"/>
      <c r="D221" s="80"/>
      <c r="E221" s="343"/>
      <c r="F221" s="64"/>
    </row>
    <row r="222" spans="1:6" s="1" customFormat="1" ht="25.5" hidden="1">
      <c r="A222" s="66" t="s">
        <v>687</v>
      </c>
      <c r="B222" s="74" t="s">
        <v>878</v>
      </c>
      <c r="C222" s="85" t="s">
        <v>902</v>
      </c>
      <c r="D222" s="80"/>
      <c r="E222" s="343" t="s">
        <v>89</v>
      </c>
      <c r="F222" s="64"/>
    </row>
    <row r="223" spans="1:6" s="1" customFormat="1" ht="42.75" hidden="1">
      <c r="A223" s="67" t="s">
        <v>688</v>
      </c>
      <c r="B223" s="73" t="s">
        <v>695</v>
      </c>
      <c r="C223" s="77" t="s">
        <v>90</v>
      </c>
      <c r="D223" s="454">
        <f>D225</f>
        <v>0</v>
      </c>
      <c r="E223" s="513" t="s">
        <v>89</v>
      </c>
      <c r="F223" s="454">
        <f>F225</f>
        <v>0</v>
      </c>
    </row>
    <row r="224" spans="1:6" s="1" customFormat="1" ht="12.75" hidden="1">
      <c r="A224" s="67"/>
      <c r="B224" s="72" t="s">
        <v>784</v>
      </c>
      <c r="C224" s="77"/>
      <c r="D224" s="477"/>
      <c r="E224" s="513"/>
      <c r="F224" s="477"/>
    </row>
    <row r="225" spans="1:6" s="1" customFormat="1" ht="12.75" hidden="1">
      <c r="A225" s="67" t="s">
        <v>689</v>
      </c>
      <c r="B225" s="74" t="s">
        <v>903</v>
      </c>
      <c r="C225" s="83" t="s">
        <v>906</v>
      </c>
      <c r="D225" s="454">
        <f>F225</f>
        <v>0</v>
      </c>
      <c r="E225" s="513" t="s">
        <v>89</v>
      </c>
      <c r="F225" s="454"/>
    </row>
    <row r="226" spans="1:6" s="1" customFormat="1" ht="15.75" customHeight="1" hidden="1">
      <c r="A226" s="66" t="s">
        <v>696</v>
      </c>
      <c r="B226" s="74" t="s">
        <v>904</v>
      </c>
      <c r="C226" s="85" t="s">
        <v>907</v>
      </c>
      <c r="D226" s="80"/>
      <c r="E226" s="343" t="s">
        <v>89</v>
      </c>
      <c r="F226" s="64"/>
    </row>
    <row r="227" spans="1:6" s="1" customFormat="1" ht="25.5" hidden="1">
      <c r="A227" s="67" t="s">
        <v>697</v>
      </c>
      <c r="B227" s="74" t="s">
        <v>905</v>
      </c>
      <c r="C227" s="84" t="s">
        <v>908</v>
      </c>
      <c r="D227" s="80"/>
      <c r="E227" s="343" t="s">
        <v>89</v>
      </c>
      <c r="F227" s="64"/>
    </row>
    <row r="228" spans="1:6" s="1" customFormat="1" ht="26.25" hidden="1" thickBot="1">
      <c r="A228" s="70" t="s">
        <v>698</v>
      </c>
      <c r="B228" s="76" t="s">
        <v>879</v>
      </c>
      <c r="C228" s="86" t="s">
        <v>909</v>
      </c>
      <c r="D228" s="82"/>
      <c r="E228" s="344" t="s">
        <v>89</v>
      </c>
      <c r="F228" s="55"/>
    </row>
    <row r="229" spans="1:6" s="31" customFormat="1" ht="12.75">
      <c r="A229" s="30"/>
      <c r="B229" s="33"/>
      <c r="C229" s="50"/>
      <c r="F229" s="32"/>
    </row>
    <row r="230" spans="1:6" s="31" customFormat="1" ht="12.75">
      <c r="A230" s="30"/>
      <c r="B230" s="34"/>
      <c r="C230" s="49"/>
      <c r="F230" s="32"/>
    </row>
    <row r="231" spans="1:6" s="31" customFormat="1" ht="12.75">
      <c r="A231" s="30"/>
      <c r="B231" s="35"/>
      <c r="C231" s="49"/>
      <c r="F231" s="32"/>
    </row>
    <row r="232" spans="1:6" s="31" customFormat="1" ht="12.75">
      <c r="A232" s="30"/>
      <c r="B232" s="36"/>
      <c r="C232" s="51"/>
      <c r="F232" s="32"/>
    </row>
    <row r="233" spans="1:6" s="31" customFormat="1" ht="12.75">
      <c r="A233" s="30"/>
      <c r="B233" s="34"/>
      <c r="C233" s="49"/>
      <c r="F233" s="32"/>
    </row>
    <row r="234" spans="1:6" s="31" customFormat="1" ht="12.75">
      <c r="A234" s="30"/>
      <c r="B234" s="37"/>
      <c r="C234" s="49"/>
      <c r="F234" s="32"/>
    </row>
    <row r="235" spans="1:8" s="354" customFormat="1" ht="21.75" customHeight="1">
      <c r="A235" s="895"/>
      <c r="B235" s="895"/>
      <c r="C235" s="895"/>
      <c r="D235" s="895"/>
      <c r="E235" s="895"/>
      <c r="F235" s="895"/>
      <c r="G235" s="353"/>
      <c r="H235" s="353"/>
    </row>
    <row r="236" spans="1:8" s="356" customFormat="1" ht="35.25" customHeight="1">
      <c r="A236" s="896"/>
      <c r="B236" s="896"/>
      <c r="C236" s="896"/>
      <c r="D236" s="896"/>
      <c r="E236" s="896"/>
      <c r="F236" s="896"/>
      <c r="G236" s="355"/>
      <c r="H236" s="355"/>
    </row>
    <row r="237" spans="1:6" ht="12.75">
      <c r="A237" s="352" t="s">
        <v>720</v>
      </c>
      <c r="B237" s="352"/>
      <c r="C237" s="352"/>
      <c r="D237" s="352"/>
      <c r="E237" s="352"/>
      <c r="F237" s="352"/>
    </row>
    <row r="238" spans="1:6" s="31" customFormat="1" ht="12.75">
      <c r="A238" s="30"/>
      <c r="B238" s="36"/>
      <c r="C238" s="51"/>
      <c r="F238" s="32"/>
    </row>
    <row r="239" spans="1:6" s="31" customFormat="1" ht="12.75">
      <c r="A239" s="30"/>
      <c r="B239" s="37"/>
      <c r="C239" s="49"/>
      <c r="F239" s="32"/>
    </row>
    <row r="240" spans="1:6" s="31" customFormat="1" ht="12.75">
      <c r="A240" s="30"/>
      <c r="B240" s="37"/>
      <c r="C240" s="49"/>
      <c r="F240" s="32"/>
    </row>
    <row r="241" spans="1:6" s="31" customFormat="1" ht="12.75">
      <c r="A241" s="30"/>
      <c r="B241" s="37"/>
      <c r="C241" s="49"/>
      <c r="F241" s="32"/>
    </row>
    <row r="242" s="31" customFormat="1" ht="15" customHeight="1">
      <c r="C242" s="52"/>
    </row>
    <row r="243" s="31" customFormat="1" ht="15" customHeight="1">
      <c r="C243" s="52"/>
    </row>
    <row r="244" s="31" customFormat="1" ht="15" customHeight="1">
      <c r="C244" s="52"/>
    </row>
    <row r="245" s="31" customFormat="1" ht="15" customHeight="1">
      <c r="C245" s="52"/>
    </row>
    <row r="246" s="31" customFormat="1" ht="15" customHeight="1">
      <c r="C246" s="52"/>
    </row>
    <row r="247" s="31" customFormat="1" ht="15" customHeight="1">
      <c r="C247" s="52"/>
    </row>
    <row r="248" s="31" customFormat="1" ht="15" customHeight="1">
      <c r="C248" s="52"/>
    </row>
    <row r="249" s="31" customFormat="1" ht="15" customHeight="1">
      <c r="C249" s="52"/>
    </row>
    <row r="250" s="31" customFormat="1" ht="15" customHeight="1">
      <c r="C250" s="52"/>
    </row>
    <row r="251" s="31" customFormat="1" ht="15" customHeight="1">
      <c r="C251" s="52"/>
    </row>
    <row r="252" s="31" customFormat="1" ht="15" customHeight="1">
      <c r="C252" s="52"/>
    </row>
    <row r="253" s="31" customFormat="1" ht="15" customHeight="1">
      <c r="C253" s="52"/>
    </row>
    <row r="254" s="31" customFormat="1" ht="15" customHeight="1">
      <c r="C254" s="52"/>
    </row>
    <row r="255" s="31" customFormat="1" ht="15" customHeight="1">
      <c r="C255" s="52"/>
    </row>
    <row r="256" s="31" customFormat="1" ht="15" customHeight="1">
      <c r="C256" s="52"/>
    </row>
    <row r="257" s="31" customFormat="1" ht="15" customHeight="1">
      <c r="C257" s="52"/>
    </row>
    <row r="258" s="31" customFormat="1" ht="15" customHeight="1">
      <c r="C258" s="52"/>
    </row>
    <row r="259" s="31" customFormat="1" ht="15" customHeight="1">
      <c r="C259" s="52"/>
    </row>
    <row r="260" s="31" customFormat="1" ht="15" customHeight="1">
      <c r="C260" s="52"/>
    </row>
    <row r="261" s="31" customFormat="1" ht="15" customHeight="1">
      <c r="C261" s="52"/>
    </row>
    <row r="262" s="31" customFormat="1" ht="15" customHeight="1">
      <c r="C262" s="52"/>
    </row>
    <row r="263" s="31" customFormat="1" ht="15" customHeight="1">
      <c r="C263" s="52"/>
    </row>
    <row r="264" s="31" customFormat="1" ht="15" customHeight="1">
      <c r="C264" s="52"/>
    </row>
    <row r="265" s="31" customFormat="1" ht="15" customHeight="1">
      <c r="C265" s="52"/>
    </row>
    <row r="266" s="31" customFormat="1" ht="15" customHeight="1">
      <c r="C266" s="52"/>
    </row>
    <row r="267" s="31" customFormat="1" ht="15" customHeight="1">
      <c r="C267" s="52"/>
    </row>
    <row r="268" s="31" customFormat="1" ht="15" customHeight="1">
      <c r="C268" s="52"/>
    </row>
    <row r="269" s="31" customFormat="1" ht="15" customHeight="1">
      <c r="C269" s="52"/>
    </row>
    <row r="270" s="31" customFormat="1" ht="15" customHeight="1">
      <c r="C270" s="52"/>
    </row>
    <row r="271" s="31" customFormat="1" ht="15" customHeight="1">
      <c r="C271" s="52"/>
    </row>
    <row r="272" s="31" customFormat="1" ht="15" customHeight="1">
      <c r="C272" s="52"/>
    </row>
    <row r="273" s="31" customFormat="1" ht="15" customHeight="1">
      <c r="C273" s="52"/>
    </row>
    <row r="274" s="31" customFormat="1" ht="15" customHeight="1">
      <c r="C274" s="52"/>
    </row>
    <row r="275" s="31" customFormat="1" ht="15" customHeight="1">
      <c r="C275" s="52"/>
    </row>
    <row r="276" s="31" customFormat="1" ht="15" customHeight="1">
      <c r="C276" s="52"/>
    </row>
    <row r="277" s="31" customFormat="1" ht="15" customHeight="1">
      <c r="C277" s="52"/>
    </row>
    <row r="278" s="31" customFormat="1" ht="15" customHeight="1">
      <c r="C278" s="52"/>
    </row>
    <row r="279" s="31" customFormat="1" ht="15" customHeight="1">
      <c r="C279" s="52"/>
    </row>
    <row r="280" s="31" customFormat="1" ht="15" customHeight="1">
      <c r="C280" s="52"/>
    </row>
    <row r="281" s="31" customFormat="1" ht="15" customHeight="1">
      <c r="C281" s="52"/>
    </row>
    <row r="282" s="31" customFormat="1" ht="15" customHeight="1">
      <c r="C282" s="52"/>
    </row>
    <row r="283" s="31" customFormat="1" ht="15" customHeight="1">
      <c r="C283" s="52"/>
    </row>
    <row r="284" s="31" customFormat="1" ht="15" customHeight="1">
      <c r="C284" s="52"/>
    </row>
    <row r="285" s="31" customFormat="1" ht="15" customHeight="1">
      <c r="C285" s="52"/>
    </row>
    <row r="286" s="31" customFormat="1" ht="15" customHeight="1">
      <c r="C286" s="52"/>
    </row>
    <row r="287" s="31" customFormat="1" ht="15" customHeight="1">
      <c r="C287" s="52"/>
    </row>
    <row r="288" s="31" customFormat="1" ht="15" customHeight="1">
      <c r="C288" s="52"/>
    </row>
    <row r="289" s="31" customFormat="1" ht="15" customHeight="1">
      <c r="C289" s="52"/>
    </row>
    <row r="290" s="31" customFormat="1" ht="15" customHeight="1">
      <c r="C290" s="52"/>
    </row>
    <row r="291" s="31" customFormat="1" ht="15" customHeight="1">
      <c r="C291" s="52"/>
    </row>
    <row r="292" s="31" customFormat="1" ht="15" customHeight="1">
      <c r="C292" s="52"/>
    </row>
    <row r="293" s="31" customFormat="1" ht="15" customHeight="1">
      <c r="C293" s="52"/>
    </row>
    <row r="294" s="31" customFormat="1" ht="15" customHeight="1">
      <c r="C294" s="52"/>
    </row>
    <row r="295" s="31" customFormat="1" ht="15" customHeight="1">
      <c r="C295" s="52"/>
    </row>
    <row r="296" s="31" customFormat="1" ht="15" customHeight="1">
      <c r="C296" s="52"/>
    </row>
    <row r="297" s="31" customFormat="1" ht="15" customHeight="1">
      <c r="C297" s="52"/>
    </row>
    <row r="298" s="31" customFormat="1" ht="15" customHeight="1">
      <c r="C298" s="52"/>
    </row>
    <row r="299" s="31" customFormat="1" ht="15" customHeight="1">
      <c r="C299" s="52"/>
    </row>
    <row r="300" s="31" customFormat="1" ht="15" customHeight="1">
      <c r="C300" s="52"/>
    </row>
    <row r="301" s="31" customFormat="1" ht="15" customHeight="1">
      <c r="C301" s="52"/>
    </row>
    <row r="302" s="31" customFormat="1" ht="15" customHeight="1">
      <c r="C302" s="52"/>
    </row>
    <row r="303" s="31" customFormat="1" ht="12.75">
      <c r="C303" s="52"/>
    </row>
    <row r="304" s="31" customFormat="1" ht="12.75">
      <c r="C304" s="52"/>
    </row>
    <row r="305" s="31" customFormat="1" ht="12.75">
      <c r="C305" s="52"/>
    </row>
    <row r="306" s="31" customFormat="1" ht="12.75">
      <c r="C306" s="52"/>
    </row>
    <row r="307" s="31" customFormat="1" ht="12.75">
      <c r="C307" s="52"/>
    </row>
    <row r="308" s="31" customFormat="1" ht="12.75">
      <c r="C308" s="52"/>
    </row>
    <row r="309" s="31" customFormat="1" ht="12.75">
      <c r="C309" s="52"/>
    </row>
    <row r="310" s="31" customFormat="1" ht="12.75">
      <c r="C310" s="52"/>
    </row>
    <row r="311" s="31" customFormat="1" ht="12.75">
      <c r="C311" s="52"/>
    </row>
    <row r="312" s="31" customFormat="1" ht="12.75">
      <c r="C312" s="52"/>
    </row>
    <row r="313" s="31" customFormat="1" ht="12.75">
      <c r="C313" s="52"/>
    </row>
    <row r="314" s="31" customFormat="1" ht="12.75">
      <c r="C314" s="52"/>
    </row>
    <row r="315" s="31" customFormat="1" ht="12.75">
      <c r="C315" s="52"/>
    </row>
    <row r="316" s="31" customFormat="1" ht="12.75">
      <c r="C316" s="52"/>
    </row>
    <row r="317" s="31" customFormat="1" ht="12.75">
      <c r="C317" s="52"/>
    </row>
    <row r="318" s="31" customFormat="1" ht="12.75">
      <c r="C318" s="52"/>
    </row>
    <row r="319" s="31" customFormat="1" ht="12.75">
      <c r="C319" s="52"/>
    </row>
    <row r="320" s="31" customFormat="1" ht="12.75">
      <c r="C320" s="52"/>
    </row>
    <row r="321" s="31" customFormat="1" ht="12.75">
      <c r="C321" s="52"/>
    </row>
    <row r="322" s="31" customFormat="1" ht="12.75">
      <c r="C322" s="52"/>
    </row>
    <row r="323" s="31" customFormat="1" ht="12.75">
      <c r="C323" s="52"/>
    </row>
    <row r="324" s="31" customFormat="1" ht="12.75">
      <c r="C324" s="52"/>
    </row>
    <row r="325" s="31" customFormat="1" ht="12.75">
      <c r="C325" s="52"/>
    </row>
    <row r="326" s="31" customFormat="1" ht="12.75">
      <c r="C326" s="52"/>
    </row>
    <row r="327" s="31" customFormat="1" ht="12.75">
      <c r="C327" s="52"/>
    </row>
    <row r="328" s="31" customFormat="1" ht="12.75">
      <c r="C328" s="52"/>
    </row>
    <row r="329" s="31" customFormat="1" ht="12.75">
      <c r="C329" s="52"/>
    </row>
    <row r="330" s="31" customFormat="1" ht="12.75">
      <c r="C330" s="52"/>
    </row>
    <row r="331" s="31" customFormat="1" ht="12.75">
      <c r="C331" s="52"/>
    </row>
    <row r="332" s="31" customFormat="1" ht="12.75">
      <c r="C332" s="52"/>
    </row>
    <row r="333" s="31" customFormat="1" ht="12.75">
      <c r="C333" s="52"/>
    </row>
    <row r="334" s="31" customFormat="1" ht="12.75">
      <c r="C334" s="52"/>
    </row>
    <row r="335" s="31" customFormat="1" ht="12.75">
      <c r="C335" s="52"/>
    </row>
    <row r="336" s="31" customFormat="1" ht="12.75">
      <c r="C336" s="52"/>
    </row>
    <row r="337" s="31" customFormat="1" ht="12.75">
      <c r="C337" s="52"/>
    </row>
    <row r="338" s="31" customFormat="1" ht="12.75">
      <c r="C338" s="52"/>
    </row>
    <row r="339" s="31" customFormat="1" ht="12.75">
      <c r="C339" s="52"/>
    </row>
    <row r="340" s="31" customFormat="1" ht="12.75">
      <c r="C340" s="52"/>
    </row>
    <row r="341" s="31" customFormat="1" ht="12.75">
      <c r="C341" s="52"/>
    </row>
    <row r="342" s="31" customFormat="1" ht="12.75">
      <c r="C342" s="52"/>
    </row>
    <row r="343" s="31" customFormat="1" ht="12.75">
      <c r="C343" s="52"/>
    </row>
    <row r="344" s="31" customFormat="1" ht="12.75">
      <c r="C344" s="52"/>
    </row>
    <row r="345" s="31" customFormat="1" ht="12.75">
      <c r="C345" s="52"/>
    </row>
    <row r="346" s="31" customFormat="1" ht="12.75">
      <c r="C346" s="52"/>
    </row>
    <row r="347" s="31" customFormat="1" ht="12.75">
      <c r="C347" s="52"/>
    </row>
    <row r="348" s="31" customFormat="1" ht="12.75">
      <c r="C348" s="52"/>
    </row>
    <row r="349" s="31" customFormat="1" ht="12.75">
      <c r="C349" s="52"/>
    </row>
    <row r="350" s="31" customFormat="1" ht="12.75">
      <c r="C350" s="52"/>
    </row>
    <row r="351" s="31" customFormat="1" ht="12.75">
      <c r="C351" s="52"/>
    </row>
    <row r="352" s="31" customFormat="1" ht="12.75">
      <c r="C352" s="52"/>
    </row>
    <row r="353" s="31" customFormat="1" ht="12.75">
      <c r="C353" s="52"/>
    </row>
    <row r="354" s="31" customFormat="1" ht="12.75">
      <c r="C354" s="52"/>
    </row>
    <row r="355" s="31" customFormat="1" ht="12.75">
      <c r="C355" s="52"/>
    </row>
    <row r="356" s="31" customFormat="1" ht="12.75">
      <c r="C356" s="52"/>
    </row>
    <row r="357" s="31" customFormat="1" ht="12.75">
      <c r="C357" s="52"/>
    </row>
    <row r="358" s="31" customFormat="1" ht="12.75">
      <c r="C358" s="52"/>
    </row>
    <row r="359" s="31" customFormat="1" ht="12.75">
      <c r="C359" s="52"/>
    </row>
    <row r="360" s="31" customFormat="1" ht="12.75">
      <c r="C360" s="52"/>
    </row>
    <row r="361" s="31" customFormat="1" ht="12.75">
      <c r="C361" s="52"/>
    </row>
    <row r="362" s="31" customFormat="1" ht="12.75">
      <c r="C362" s="52"/>
    </row>
    <row r="363" s="31" customFormat="1" ht="12.75">
      <c r="C363" s="52"/>
    </row>
    <row r="364" s="31" customFormat="1" ht="12.75">
      <c r="C364" s="52"/>
    </row>
    <row r="365" s="31" customFormat="1" ht="12.75">
      <c r="C365" s="52"/>
    </row>
    <row r="366" s="31" customFormat="1" ht="12.75">
      <c r="C366" s="52"/>
    </row>
    <row r="367" s="31" customFormat="1" ht="12.75">
      <c r="C367" s="52"/>
    </row>
    <row r="368" s="31" customFormat="1" ht="12.75">
      <c r="C368" s="52"/>
    </row>
    <row r="369" s="31" customFormat="1" ht="12.75">
      <c r="C369" s="52"/>
    </row>
    <row r="370" s="31" customFormat="1" ht="12.75">
      <c r="C370" s="52"/>
    </row>
    <row r="371" s="31" customFormat="1" ht="12.75">
      <c r="C371" s="52"/>
    </row>
    <row r="372" s="31" customFormat="1" ht="12.75">
      <c r="C372" s="52"/>
    </row>
    <row r="373" s="31" customFormat="1" ht="12.75">
      <c r="C373" s="52"/>
    </row>
    <row r="374" s="31" customFormat="1" ht="12.75">
      <c r="C374" s="52"/>
    </row>
    <row r="375" s="31" customFormat="1" ht="12.75">
      <c r="C375" s="52"/>
    </row>
    <row r="376" s="31" customFormat="1" ht="12.75">
      <c r="C376" s="52"/>
    </row>
    <row r="377" s="31" customFormat="1" ht="12.75">
      <c r="C377" s="52"/>
    </row>
    <row r="378" s="31" customFormat="1" ht="12.75">
      <c r="C378" s="52"/>
    </row>
    <row r="379" s="31" customFormat="1" ht="12.75">
      <c r="C379" s="52"/>
    </row>
    <row r="380" s="31" customFormat="1" ht="12.75">
      <c r="C380" s="52"/>
    </row>
    <row r="381" s="31" customFormat="1" ht="12.75">
      <c r="C381" s="52"/>
    </row>
    <row r="382" s="31" customFormat="1" ht="12.75">
      <c r="C382" s="52"/>
    </row>
    <row r="383" s="31" customFormat="1" ht="12.75">
      <c r="C383" s="52"/>
    </row>
    <row r="384" s="31" customFormat="1" ht="12.75">
      <c r="C384" s="52"/>
    </row>
    <row r="385" s="31" customFormat="1" ht="12.75">
      <c r="C385" s="52"/>
    </row>
    <row r="386" s="31" customFormat="1" ht="12.75">
      <c r="C386" s="52"/>
    </row>
    <row r="387" s="31" customFormat="1" ht="12.75">
      <c r="C387" s="52"/>
    </row>
    <row r="388" s="31" customFormat="1" ht="12.75">
      <c r="C388" s="52"/>
    </row>
    <row r="389" s="31" customFormat="1" ht="12.75">
      <c r="C389" s="52"/>
    </row>
    <row r="390" s="31" customFormat="1" ht="12.75">
      <c r="C390" s="52"/>
    </row>
    <row r="391" s="31" customFormat="1" ht="12.75">
      <c r="C391" s="52"/>
    </row>
    <row r="392" s="31" customFormat="1" ht="12.75">
      <c r="C392" s="52"/>
    </row>
    <row r="393" s="31" customFormat="1" ht="12.75">
      <c r="C393" s="52"/>
    </row>
    <row r="394" s="31" customFormat="1" ht="12.75">
      <c r="C394" s="52"/>
    </row>
    <row r="395" s="31" customFormat="1" ht="12.75">
      <c r="C395" s="52"/>
    </row>
    <row r="396" s="31" customFormat="1" ht="12.75">
      <c r="C396" s="52"/>
    </row>
    <row r="397" s="31" customFormat="1" ht="12.75">
      <c r="C397" s="52"/>
    </row>
    <row r="398" s="31" customFormat="1" ht="12.75">
      <c r="C398" s="52"/>
    </row>
    <row r="399" s="31" customFormat="1" ht="12.75">
      <c r="C399" s="52"/>
    </row>
    <row r="400" s="31" customFormat="1" ht="12.75">
      <c r="C400" s="52"/>
    </row>
    <row r="401" s="31" customFormat="1" ht="12.75">
      <c r="C401" s="52"/>
    </row>
    <row r="402" s="31" customFormat="1" ht="12.75">
      <c r="C402" s="52"/>
    </row>
    <row r="403" s="31" customFormat="1" ht="12.75">
      <c r="C403" s="52"/>
    </row>
    <row r="404" s="31" customFormat="1" ht="12.75">
      <c r="C404" s="52"/>
    </row>
    <row r="405" s="31" customFormat="1" ht="12.75">
      <c r="C405" s="52"/>
    </row>
    <row r="406" s="31" customFormat="1" ht="12.75">
      <c r="C406" s="52"/>
    </row>
    <row r="407" s="31" customFormat="1" ht="12.75">
      <c r="C407" s="52"/>
    </row>
    <row r="408" s="31" customFormat="1" ht="12.75">
      <c r="C408" s="52"/>
    </row>
    <row r="409" s="31" customFormat="1" ht="12.75">
      <c r="C409" s="52"/>
    </row>
    <row r="410" s="31" customFormat="1" ht="12.75">
      <c r="C410" s="52"/>
    </row>
    <row r="411" s="31" customFormat="1" ht="12.75">
      <c r="C411" s="52"/>
    </row>
    <row r="412" s="31" customFormat="1" ht="12.75">
      <c r="C412" s="52"/>
    </row>
    <row r="413" s="31" customFormat="1" ht="12.75">
      <c r="C413" s="52"/>
    </row>
    <row r="414" s="31" customFormat="1" ht="12.75">
      <c r="C414" s="52"/>
    </row>
    <row r="415" s="31" customFormat="1" ht="12.75">
      <c r="C415" s="52"/>
    </row>
    <row r="416" s="31" customFormat="1" ht="12.75">
      <c r="C416" s="52"/>
    </row>
    <row r="417" s="31" customFormat="1" ht="12.75">
      <c r="C417" s="52"/>
    </row>
    <row r="418" s="31" customFormat="1" ht="12.75">
      <c r="C418" s="52"/>
    </row>
    <row r="419" s="31" customFormat="1" ht="12.75">
      <c r="C419" s="52"/>
    </row>
    <row r="420" s="31" customFormat="1" ht="12.75">
      <c r="C420" s="52"/>
    </row>
    <row r="421" s="31" customFormat="1" ht="12.75">
      <c r="C421" s="52"/>
    </row>
    <row r="422" s="31" customFormat="1" ht="12.75">
      <c r="C422" s="52"/>
    </row>
    <row r="423" s="31" customFormat="1" ht="12.75">
      <c r="C423" s="52"/>
    </row>
    <row r="424" s="31" customFormat="1" ht="12.75">
      <c r="C424" s="52"/>
    </row>
    <row r="425" s="31" customFormat="1" ht="12.75">
      <c r="C425" s="52"/>
    </row>
    <row r="426" s="31" customFormat="1" ht="12.75">
      <c r="C426" s="52"/>
    </row>
    <row r="427" s="31" customFormat="1" ht="12.75">
      <c r="C427" s="52"/>
    </row>
    <row r="428" s="31" customFormat="1" ht="12.75">
      <c r="C428" s="52"/>
    </row>
    <row r="429" s="31" customFormat="1" ht="12.75">
      <c r="C429" s="52"/>
    </row>
    <row r="430" s="31" customFormat="1" ht="12.75">
      <c r="C430" s="52"/>
    </row>
    <row r="431" s="31" customFormat="1" ht="12.75">
      <c r="C431" s="52"/>
    </row>
    <row r="432" s="31" customFormat="1" ht="12.75">
      <c r="C432" s="52"/>
    </row>
    <row r="433" s="31" customFormat="1" ht="12.75">
      <c r="C433" s="52"/>
    </row>
    <row r="434" s="31" customFormat="1" ht="12.75">
      <c r="C434" s="52"/>
    </row>
    <row r="435" s="31" customFormat="1" ht="12.75">
      <c r="C435" s="52"/>
    </row>
    <row r="436" s="31" customFormat="1" ht="12.75">
      <c r="C436" s="52"/>
    </row>
    <row r="437" s="31" customFormat="1" ht="12.75">
      <c r="C437" s="52"/>
    </row>
    <row r="438" s="31" customFormat="1" ht="12.75">
      <c r="C438" s="52"/>
    </row>
    <row r="439" s="31" customFormat="1" ht="12.75">
      <c r="C439" s="52"/>
    </row>
    <row r="440" s="31" customFormat="1" ht="12.75">
      <c r="C440" s="52"/>
    </row>
    <row r="441" s="31" customFormat="1" ht="12.75">
      <c r="C441" s="52"/>
    </row>
    <row r="442" s="31" customFormat="1" ht="12.75">
      <c r="C442" s="52"/>
    </row>
    <row r="443" s="31" customFormat="1" ht="12.75">
      <c r="C443" s="52"/>
    </row>
    <row r="444" s="31" customFormat="1" ht="12.75">
      <c r="C444" s="52"/>
    </row>
    <row r="445" s="31" customFormat="1" ht="12.75">
      <c r="C445" s="52"/>
    </row>
    <row r="446" s="31" customFormat="1" ht="12.75">
      <c r="C446" s="52"/>
    </row>
    <row r="447" s="31" customFormat="1" ht="12.75">
      <c r="C447" s="52"/>
    </row>
    <row r="448" s="31" customFormat="1" ht="12.75">
      <c r="C448" s="52"/>
    </row>
    <row r="449" s="31" customFormat="1" ht="12.75">
      <c r="C449" s="52"/>
    </row>
    <row r="450" s="31" customFormat="1" ht="12.75">
      <c r="C450" s="52"/>
    </row>
    <row r="451" s="31" customFormat="1" ht="12.75">
      <c r="C451" s="52"/>
    </row>
    <row r="452" s="31" customFormat="1" ht="12.75">
      <c r="C452" s="52"/>
    </row>
    <row r="453" s="31" customFormat="1" ht="12.75">
      <c r="C453" s="52"/>
    </row>
    <row r="454" s="31" customFormat="1" ht="12.75">
      <c r="C454" s="52"/>
    </row>
    <row r="455" s="31" customFormat="1" ht="12.75">
      <c r="C455" s="52"/>
    </row>
    <row r="456" s="31" customFormat="1" ht="12.75">
      <c r="C456" s="52"/>
    </row>
    <row r="457" s="31" customFormat="1" ht="12.75">
      <c r="C457" s="52"/>
    </row>
    <row r="458" s="31" customFormat="1" ht="12.75">
      <c r="C458" s="52"/>
    </row>
    <row r="459" s="31" customFormat="1" ht="12.75">
      <c r="C459" s="52"/>
    </row>
    <row r="460" s="31" customFormat="1" ht="12.75">
      <c r="C460" s="52"/>
    </row>
    <row r="461" s="31" customFormat="1" ht="12.75">
      <c r="C461" s="52"/>
    </row>
    <row r="462" s="31" customFormat="1" ht="12.75">
      <c r="C462" s="52"/>
    </row>
    <row r="463" s="31" customFormat="1" ht="12.75">
      <c r="C463" s="52"/>
    </row>
    <row r="464" s="31" customFormat="1" ht="12.75">
      <c r="C464" s="52"/>
    </row>
    <row r="465" s="31" customFormat="1" ht="12.75">
      <c r="C465" s="52"/>
    </row>
    <row r="466" s="31" customFormat="1" ht="12.75">
      <c r="C466" s="52"/>
    </row>
    <row r="467" s="31" customFormat="1" ht="12.75">
      <c r="C467" s="52"/>
    </row>
    <row r="468" s="31" customFormat="1" ht="12.75">
      <c r="C468" s="52"/>
    </row>
    <row r="469" s="31" customFormat="1" ht="12.75">
      <c r="C469" s="52"/>
    </row>
    <row r="470" s="31" customFormat="1" ht="12.75">
      <c r="C470" s="52"/>
    </row>
    <row r="471" s="31" customFormat="1" ht="12.75">
      <c r="C471" s="52"/>
    </row>
    <row r="472" s="31" customFormat="1" ht="12.75">
      <c r="C472" s="52"/>
    </row>
    <row r="473" s="31" customFormat="1" ht="12.75">
      <c r="C473" s="52"/>
    </row>
    <row r="474" s="31" customFormat="1" ht="12.75">
      <c r="C474" s="52"/>
    </row>
    <row r="475" s="31" customFormat="1" ht="12.75">
      <c r="C475" s="52"/>
    </row>
    <row r="476" s="31" customFormat="1" ht="12.75">
      <c r="C476" s="52"/>
    </row>
    <row r="477" s="31" customFormat="1" ht="12.75">
      <c r="C477" s="52"/>
    </row>
    <row r="478" s="31" customFormat="1" ht="12.75">
      <c r="C478" s="52"/>
    </row>
    <row r="479" s="31" customFormat="1" ht="12.75">
      <c r="C479" s="52"/>
    </row>
    <row r="480" s="31" customFormat="1" ht="12.75">
      <c r="C480" s="52"/>
    </row>
    <row r="481" s="31" customFormat="1" ht="12.75">
      <c r="C481" s="52"/>
    </row>
    <row r="482" s="31" customFormat="1" ht="12.75">
      <c r="C482" s="52"/>
    </row>
    <row r="483" s="31" customFormat="1" ht="12.75">
      <c r="C483" s="52"/>
    </row>
    <row r="484" s="31" customFormat="1" ht="12.75">
      <c r="C484" s="52"/>
    </row>
    <row r="485" s="31" customFormat="1" ht="12.75">
      <c r="C485" s="52"/>
    </row>
    <row r="486" s="31" customFormat="1" ht="12.75">
      <c r="C486" s="52"/>
    </row>
    <row r="487" s="31" customFormat="1" ht="12.75">
      <c r="C487" s="52"/>
    </row>
    <row r="488" s="31" customFormat="1" ht="12.75">
      <c r="C488" s="52"/>
    </row>
    <row r="489" s="31" customFormat="1" ht="12.75">
      <c r="C489" s="52"/>
    </row>
    <row r="490" s="31" customFormat="1" ht="12.75">
      <c r="C490" s="52"/>
    </row>
    <row r="491" s="31" customFormat="1" ht="12.75">
      <c r="C491" s="52"/>
    </row>
  </sheetData>
  <sheetProtection/>
  <mergeCells count="8">
    <mergeCell ref="A235:F235"/>
    <mergeCell ref="A236:F236"/>
    <mergeCell ref="A1:F1"/>
    <mergeCell ref="A2:F2"/>
    <mergeCell ref="A4:A5"/>
    <mergeCell ref="E3:F3"/>
    <mergeCell ref="E4:F4"/>
    <mergeCell ref="D4:D5"/>
  </mergeCells>
  <printOptions/>
  <pageMargins left="0.35433070866141736" right="0.15748031496062992" top="0.31496062992125984" bottom="0.4330708661417323" header="0.15748031496062992" footer="0.2362204724409449"/>
  <pageSetup horizontalDpi="600" verticalDpi="6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2:E249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14.14062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2" spans="1:5" ht="18">
      <c r="A2" s="874" t="s">
        <v>786</v>
      </c>
      <c r="B2" s="874"/>
      <c r="C2" s="874"/>
      <c r="D2" s="874"/>
      <c r="E2" s="874"/>
    </row>
    <row r="4" spans="1:5" ht="28.5" customHeight="1">
      <c r="A4" s="898" t="s">
        <v>874</v>
      </c>
      <c r="B4" s="898"/>
      <c r="C4" s="898"/>
      <c r="D4" s="898"/>
      <c r="E4" s="898"/>
    </row>
    <row r="5" spans="1:4" ht="12.75" hidden="1">
      <c r="A5" s="3" t="s">
        <v>873</v>
      </c>
      <c r="B5" s="3"/>
      <c r="C5" s="3"/>
      <c r="D5" s="3"/>
    </row>
    <row r="6" spans="4:5" ht="14.25" customHeight="1" thickBot="1">
      <c r="D6" s="877" t="s">
        <v>996</v>
      </c>
      <c r="E6" s="877"/>
    </row>
    <row r="7" spans="1:5" ht="30" customHeight="1" thickBot="1">
      <c r="A7" s="899" t="s">
        <v>805</v>
      </c>
      <c r="B7" s="899"/>
      <c r="C7" s="905" t="s">
        <v>829</v>
      </c>
      <c r="D7" s="901" t="s">
        <v>784</v>
      </c>
      <c r="E7" s="902"/>
    </row>
    <row r="8" spans="1:5" ht="26.25" thickBot="1">
      <c r="A8" s="900"/>
      <c r="B8" s="900"/>
      <c r="C8" s="906"/>
      <c r="D8" s="63" t="s">
        <v>816</v>
      </c>
      <c r="E8" s="63" t="s">
        <v>694</v>
      </c>
    </row>
    <row r="9" spans="1:5" ht="13.5" thickBot="1">
      <c r="A9" s="29">
        <v>1</v>
      </c>
      <c r="B9" s="29">
        <v>2</v>
      </c>
      <c r="C9" s="29">
        <v>3</v>
      </c>
      <c r="D9" s="351">
        <v>4</v>
      </c>
      <c r="E9" s="351">
        <v>5</v>
      </c>
    </row>
    <row r="10" spans="1:5" ht="30" customHeight="1" thickBot="1">
      <c r="A10" s="214">
        <v>8000</v>
      </c>
      <c r="B10" s="215" t="s">
        <v>755</v>
      </c>
      <c r="C10" s="654">
        <f>D10+E10</f>
        <v>36555194.4</v>
      </c>
      <c r="D10" s="654">
        <v>7774793.7</v>
      </c>
      <c r="E10" s="654">
        <f>0.7+28780400</f>
        <v>28780400.7</v>
      </c>
    </row>
    <row r="11" ht="11.25" customHeight="1"/>
    <row r="12" ht="0.75" customHeight="1" hidden="1"/>
    <row r="13" ht="1.5" customHeight="1" hidden="1"/>
    <row r="70" spans="1:3" ht="12.75">
      <c r="A70" s="4"/>
      <c r="B70" s="61"/>
      <c r="C70" s="5"/>
    </row>
    <row r="71" spans="1:3" ht="12.75">
      <c r="A71" s="4"/>
      <c r="B71" s="62"/>
      <c r="C71" s="5"/>
    </row>
    <row r="72" spans="1:3" ht="12.75">
      <c r="A72" s="4"/>
      <c r="B72" s="61"/>
      <c r="C72" s="5"/>
    </row>
    <row r="73" spans="1:3" ht="12.75">
      <c r="A73" s="4"/>
      <c r="B73" s="61"/>
      <c r="C73" s="5"/>
    </row>
    <row r="74" spans="1:3" ht="12.75">
      <c r="A74" s="4"/>
      <c r="B74" s="61"/>
      <c r="C74" s="5"/>
    </row>
    <row r="75" spans="1:3" ht="12.75">
      <c r="A75" s="4"/>
      <c r="B75" s="61"/>
      <c r="C75" s="5"/>
    </row>
    <row r="76" spans="2:3" ht="12.75">
      <c r="B76" s="61"/>
      <c r="C76" s="5"/>
    </row>
    <row r="77" spans="2:3" ht="12.75">
      <c r="B77" s="61"/>
      <c r="C77" s="5"/>
    </row>
    <row r="78" spans="2:3" ht="12.75">
      <c r="B78" s="61"/>
      <c r="C78" s="5"/>
    </row>
    <row r="79" spans="2:3" ht="12.75">
      <c r="B79" s="61"/>
      <c r="C79" s="5"/>
    </row>
    <row r="80" spans="2:3" ht="12.75">
      <c r="B80" s="61"/>
      <c r="C80" s="5"/>
    </row>
    <row r="81" spans="2:3" ht="12.75">
      <c r="B81" s="61"/>
      <c r="C81" s="5"/>
    </row>
    <row r="82" spans="2:3" ht="12.75">
      <c r="B82" s="61"/>
      <c r="C82" s="5"/>
    </row>
    <row r="83" spans="2:3" ht="12.75">
      <c r="B83" s="61"/>
      <c r="C83" s="5"/>
    </row>
    <row r="84" spans="2:3" ht="12.75">
      <c r="B84" s="61"/>
      <c r="C84" s="5"/>
    </row>
    <row r="85" spans="2:3" ht="12.75">
      <c r="B85" s="61"/>
      <c r="C85" s="5"/>
    </row>
    <row r="86" spans="2:3" ht="12.75">
      <c r="B86" s="61"/>
      <c r="C86" s="5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  <row r="96" ht="12.75">
      <c r="B96" s="53"/>
    </row>
    <row r="97" ht="12.75">
      <c r="B97" s="53"/>
    </row>
    <row r="98" ht="12.75">
      <c r="B98" s="53"/>
    </row>
    <row r="99" ht="12.75">
      <c r="B99" s="53"/>
    </row>
    <row r="100" ht="12.75">
      <c r="B100" s="53"/>
    </row>
    <row r="101" ht="12.75">
      <c r="B101" s="53"/>
    </row>
    <row r="102" ht="12.75">
      <c r="B102" s="53"/>
    </row>
    <row r="103" ht="12.75">
      <c r="B103" s="53"/>
    </row>
    <row r="104" ht="12.75">
      <c r="B104" s="53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  <row r="109" ht="12.75">
      <c r="B109" s="53"/>
    </row>
    <row r="110" ht="12.75">
      <c r="B110" s="53"/>
    </row>
    <row r="111" ht="12.75">
      <c r="B111" s="53"/>
    </row>
    <row r="112" ht="12.75">
      <c r="B112" s="53"/>
    </row>
    <row r="113" ht="12.75">
      <c r="B113" s="53"/>
    </row>
    <row r="114" ht="12.75">
      <c r="B114" s="53"/>
    </row>
    <row r="115" ht="12.75">
      <c r="B115" s="53"/>
    </row>
    <row r="116" ht="12.75">
      <c r="B116" s="53"/>
    </row>
    <row r="117" ht="12.75">
      <c r="B117" s="53"/>
    </row>
    <row r="118" ht="12.75">
      <c r="B118" s="53"/>
    </row>
    <row r="119" ht="12.75">
      <c r="B119" s="53"/>
    </row>
    <row r="120" ht="12.75">
      <c r="B120" s="53"/>
    </row>
    <row r="121" ht="12.75">
      <c r="B121" s="53"/>
    </row>
    <row r="122" ht="12.75">
      <c r="B122" s="53"/>
    </row>
    <row r="123" ht="12.75">
      <c r="B123" s="53"/>
    </row>
    <row r="124" ht="12.75">
      <c r="B124" s="53"/>
    </row>
    <row r="125" ht="12.75">
      <c r="B125" s="53"/>
    </row>
    <row r="126" ht="12.75">
      <c r="B126" s="53"/>
    </row>
    <row r="127" ht="12.75">
      <c r="B127" s="53"/>
    </row>
    <row r="128" ht="12.75">
      <c r="B128" s="53"/>
    </row>
    <row r="129" ht="12.75">
      <c r="B129" s="53"/>
    </row>
    <row r="130" ht="12.75">
      <c r="B130" s="53"/>
    </row>
    <row r="131" ht="12.75">
      <c r="B131" s="53"/>
    </row>
    <row r="132" ht="12.75">
      <c r="B132" s="53"/>
    </row>
    <row r="133" ht="12.75">
      <c r="B133" s="53"/>
    </row>
    <row r="134" ht="12.75">
      <c r="B134" s="53"/>
    </row>
    <row r="135" ht="12.75">
      <c r="B135" s="53"/>
    </row>
    <row r="136" ht="12.75">
      <c r="B136" s="53"/>
    </row>
    <row r="137" ht="12.75">
      <c r="B137" s="53"/>
    </row>
    <row r="138" ht="12.75">
      <c r="B138" s="53"/>
    </row>
    <row r="139" ht="12.75">
      <c r="B139" s="53"/>
    </row>
    <row r="140" ht="12.75">
      <c r="B140" s="53"/>
    </row>
    <row r="141" ht="12.75">
      <c r="B141" s="53"/>
    </row>
    <row r="142" ht="12.75">
      <c r="B142" s="53"/>
    </row>
    <row r="143" ht="12.75">
      <c r="B143" s="53"/>
    </row>
    <row r="144" ht="12.75">
      <c r="B144" s="53"/>
    </row>
    <row r="145" ht="12.75">
      <c r="B145" s="53"/>
    </row>
    <row r="146" ht="12.75">
      <c r="B146" s="53"/>
    </row>
    <row r="147" ht="12.75">
      <c r="B147" s="53"/>
    </row>
    <row r="148" ht="12.75">
      <c r="B148" s="53"/>
    </row>
    <row r="149" ht="12.75">
      <c r="B149" s="53"/>
    </row>
    <row r="150" ht="12.75">
      <c r="B150" s="53"/>
    </row>
    <row r="151" ht="12.75">
      <c r="B151" s="53"/>
    </row>
    <row r="152" ht="12.75">
      <c r="B152" s="53"/>
    </row>
    <row r="153" ht="12.75">
      <c r="B153" s="53"/>
    </row>
    <row r="154" ht="12.75">
      <c r="B154" s="53"/>
    </row>
    <row r="155" ht="12.75">
      <c r="B155" s="53"/>
    </row>
    <row r="156" ht="12.75">
      <c r="B156" s="53"/>
    </row>
    <row r="157" ht="12.75">
      <c r="B157" s="53"/>
    </row>
    <row r="158" ht="12.75">
      <c r="B158" s="53"/>
    </row>
    <row r="159" ht="12.75">
      <c r="B159" s="53"/>
    </row>
    <row r="160" ht="12.75">
      <c r="B160" s="53"/>
    </row>
    <row r="161" ht="12.75">
      <c r="B161" s="53"/>
    </row>
    <row r="162" ht="12.75">
      <c r="B162" s="53"/>
    </row>
    <row r="163" ht="12.75">
      <c r="B163" s="53"/>
    </row>
    <row r="164" ht="12.75">
      <c r="B164" s="53"/>
    </row>
    <row r="165" ht="12.75">
      <c r="B165" s="53"/>
    </row>
    <row r="166" ht="12.75">
      <c r="B166" s="53"/>
    </row>
    <row r="167" ht="12.75">
      <c r="B167" s="53"/>
    </row>
    <row r="168" ht="12.75">
      <c r="B168" s="53"/>
    </row>
    <row r="169" ht="12.75">
      <c r="B169" s="53"/>
    </row>
    <row r="170" ht="12.75">
      <c r="B170" s="53"/>
    </row>
    <row r="171" ht="12.75">
      <c r="B171" s="53"/>
    </row>
    <row r="172" ht="12.75">
      <c r="B172" s="53"/>
    </row>
    <row r="173" ht="12.75">
      <c r="B173" s="53"/>
    </row>
    <row r="174" ht="12.75">
      <c r="B174" s="53"/>
    </row>
    <row r="175" ht="12.75">
      <c r="B175" s="53"/>
    </row>
    <row r="176" ht="12.75">
      <c r="B176" s="53"/>
    </row>
    <row r="177" ht="12.75">
      <c r="B177" s="53"/>
    </row>
    <row r="178" ht="12.75">
      <c r="B178" s="53"/>
    </row>
    <row r="179" ht="12.75">
      <c r="B179" s="53"/>
    </row>
    <row r="180" ht="12.75">
      <c r="B180" s="53"/>
    </row>
    <row r="181" ht="12.75">
      <c r="B181" s="53"/>
    </row>
    <row r="182" ht="12.75">
      <c r="B182" s="53"/>
    </row>
    <row r="183" ht="12.75">
      <c r="B183" s="53"/>
    </row>
    <row r="184" ht="12.75">
      <c r="B184" s="53"/>
    </row>
    <row r="185" ht="12.75">
      <c r="B185" s="53"/>
    </row>
    <row r="186" ht="12.75">
      <c r="B186" s="53"/>
    </row>
    <row r="187" ht="12.75">
      <c r="B187" s="53"/>
    </row>
    <row r="188" ht="12.75">
      <c r="B188" s="53"/>
    </row>
    <row r="189" ht="12.75">
      <c r="B189" s="53"/>
    </row>
    <row r="190" ht="12.75">
      <c r="B190" s="53"/>
    </row>
    <row r="191" ht="12.75">
      <c r="B191" s="53"/>
    </row>
    <row r="192" ht="12.75">
      <c r="B192" s="53"/>
    </row>
    <row r="193" ht="12.75">
      <c r="B193" s="53"/>
    </row>
    <row r="194" ht="12.75">
      <c r="B194" s="53"/>
    </row>
    <row r="195" ht="12.75">
      <c r="B195" s="53"/>
    </row>
    <row r="196" ht="12.75">
      <c r="B196" s="53"/>
    </row>
    <row r="197" ht="12.75">
      <c r="B197" s="53"/>
    </row>
    <row r="198" ht="12.75">
      <c r="B198" s="53"/>
    </row>
    <row r="199" ht="12.75">
      <c r="B199" s="53"/>
    </row>
    <row r="200" ht="12.75">
      <c r="B200" s="53"/>
    </row>
    <row r="201" ht="12.75">
      <c r="B201" s="53"/>
    </row>
    <row r="202" ht="12.75">
      <c r="B202" s="53"/>
    </row>
    <row r="203" ht="12.75">
      <c r="B203" s="53"/>
    </row>
    <row r="204" ht="12.75">
      <c r="B204" s="53"/>
    </row>
    <row r="205" ht="12.75">
      <c r="B205" s="53"/>
    </row>
    <row r="206" ht="12.75">
      <c r="B206" s="53"/>
    </row>
    <row r="207" ht="12.75">
      <c r="B207" s="53"/>
    </row>
    <row r="208" ht="12.75">
      <c r="B208" s="53"/>
    </row>
    <row r="209" ht="12.75">
      <c r="B209" s="53"/>
    </row>
    <row r="210" ht="12.75">
      <c r="B210" s="53"/>
    </row>
    <row r="211" ht="12.75">
      <c r="B211" s="53"/>
    </row>
    <row r="212" ht="12.75">
      <c r="B212" s="53"/>
    </row>
    <row r="213" ht="12.75">
      <c r="B213" s="53"/>
    </row>
    <row r="214" ht="12.75">
      <c r="B214" s="53"/>
    </row>
    <row r="215" ht="12.75">
      <c r="B215" s="53"/>
    </row>
    <row r="216" ht="12.75">
      <c r="B216" s="53"/>
    </row>
    <row r="217" ht="12.75">
      <c r="B217" s="53"/>
    </row>
    <row r="218" ht="12.75">
      <c r="B218" s="53"/>
    </row>
    <row r="219" ht="12.75">
      <c r="B219" s="53"/>
    </row>
    <row r="220" ht="12.75">
      <c r="B220" s="53"/>
    </row>
    <row r="221" ht="12.75">
      <c r="B221" s="53"/>
    </row>
    <row r="222" ht="12.75">
      <c r="B222" s="53"/>
    </row>
    <row r="223" ht="12.75">
      <c r="B223" s="53"/>
    </row>
    <row r="224" ht="12.75">
      <c r="B224" s="53"/>
    </row>
    <row r="225" ht="12.75">
      <c r="B225" s="53"/>
    </row>
    <row r="226" ht="12.75">
      <c r="B226" s="53"/>
    </row>
    <row r="227" ht="12.75">
      <c r="B227" s="53"/>
    </row>
    <row r="228" ht="12.75">
      <c r="B228" s="53"/>
    </row>
    <row r="229" ht="12.75">
      <c r="B229" s="53"/>
    </row>
    <row r="230" ht="12.75">
      <c r="B230" s="53"/>
    </row>
    <row r="231" ht="12.75">
      <c r="B231" s="53"/>
    </row>
    <row r="232" ht="12.75">
      <c r="B232" s="53"/>
    </row>
    <row r="233" ht="12.75">
      <c r="B233" s="53"/>
    </row>
    <row r="234" ht="12.75">
      <c r="B234" s="53"/>
    </row>
    <row r="235" ht="12.75">
      <c r="B235" s="53"/>
    </row>
    <row r="236" ht="12.75">
      <c r="B236" s="53"/>
    </row>
    <row r="237" ht="12.75">
      <c r="B237" s="53"/>
    </row>
    <row r="238" ht="12.75">
      <c r="B238" s="53"/>
    </row>
    <row r="239" ht="12.75">
      <c r="B239" s="53"/>
    </row>
    <row r="240" ht="12.75">
      <c r="B240" s="53"/>
    </row>
    <row r="241" ht="12.75">
      <c r="B241" s="53"/>
    </row>
    <row r="242" ht="12.75">
      <c r="B242" s="53"/>
    </row>
    <row r="243" ht="12.75">
      <c r="B243" s="53"/>
    </row>
    <row r="244" ht="12.75">
      <c r="B244" s="53"/>
    </row>
    <row r="245" ht="12.75">
      <c r="B245" s="53"/>
    </row>
    <row r="246" ht="12.75">
      <c r="B246" s="53"/>
    </row>
    <row r="247" ht="12.75">
      <c r="B247" s="53"/>
    </row>
    <row r="248" ht="12.75">
      <c r="B248" s="53"/>
    </row>
    <row r="249" ht="12.75">
      <c r="B249" s="53"/>
    </row>
  </sheetData>
  <sheetProtection/>
  <mergeCells count="7">
    <mergeCell ref="A2:E2"/>
    <mergeCell ref="A4:E4"/>
    <mergeCell ref="B7:B8"/>
    <mergeCell ref="A7:A8"/>
    <mergeCell ref="C7:C8"/>
    <mergeCell ref="D7:E7"/>
    <mergeCell ref="D6:E6"/>
  </mergeCells>
  <printOptions/>
  <pageMargins left="0.45" right="0.27" top="0.32" bottom="0.35" header="0.17" footer="0.16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250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.8515625" style="0" customWidth="1"/>
    <col min="2" max="2" width="41.140625" style="0" customWidth="1"/>
    <col min="3" max="3" width="6.00390625" style="0" customWidth="1"/>
    <col min="4" max="4" width="14.57421875" style="0" customWidth="1"/>
    <col min="5" max="5" width="14.140625" style="0" customWidth="1"/>
    <col min="6" max="6" width="15.57421875" style="0" customWidth="1"/>
  </cols>
  <sheetData>
    <row r="1" spans="1:6" s="1" customFormat="1" ht="18">
      <c r="A1" s="874" t="s">
        <v>967</v>
      </c>
      <c r="B1" s="874"/>
      <c r="C1" s="874"/>
      <c r="D1" s="874"/>
      <c r="E1" s="874"/>
      <c r="F1" s="874"/>
    </row>
    <row r="2" s="1" customFormat="1" ht="15">
      <c r="B2" s="2"/>
    </row>
    <row r="3" spans="1:6" s="1" customFormat="1" ht="30" customHeight="1">
      <c r="A3" s="898" t="s">
        <v>756</v>
      </c>
      <c r="B3" s="898"/>
      <c r="C3" s="898"/>
      <c r="D3" s="898"/>
      <c r="E3" s="898"/>
      <c r="F3" s="898"/>
    </row>
    <row r="4" s="1" customFormat="1" ht="4.5" customHeight="1">
      <c r="A4" s="3" t="s">
        <v>978</v>
      </c>
    </row>
    <row r="5" spans="5:6" s="1" customFormat="1" ht="14.25" customHeight="1" thickBot="1">
      <c r="E5" s="877" t="s">
        <v>996</v>
      </c>
      <c r="F5" s="877"/>
    </row>
    <row r="6" spans="1:6" s="1" customFormat="1" ht="50.25" customHeight="1" thickBot="1">
      <c r="A6" s="147" t="s">
        <v>721</v>
      </c>
      <c r="B6" s="131" t="s">
        <v>722</v>
      </c>
      <c r="C6" s="132"/>
      <c r="D6" s="903" t="s">
        <v>872</v>
      </c>
      <c r="E6" s="137" t="s">
        <v>969</v>
      </c>
      <c r="F6" s="138"/>
    </row>
    <row r="7" spans="1:6" s="1" customFormat="1" ht="26.25" thickBot="1">
      <c r="A7" s="148"/>
      <c r="B7" s="133" t="s">
        <v>723</v>
      </c>
      <c r="C7" s="134" t="s">
        <v>724</v>
      </c>
      <c r="D7" s="907"/>
      <c r="E7" s="63" t="s">
        <v>862</v>
      </c>
      <c r="F7" s="63" t="s">
        <v>863</v>
      </c>
    </row>
    <row r="8" spans="1:6" s="1" customFormat="1" ht="13.5" thickBot="1">
      <c r="A8" s="29">
        <v>1</v>
      </c>
      <c r="B8" s="29">
        <v>2</v>
      </c>
      <c r="C8" s="29" t="s">
        <v>725</v>
      </c>
      <c r="D8" s="29">
        <v>4</v>
      </c>
      <c r="E8" s="29">
        <v>5</v>
      </c>
      <c r="F8" s="29">
        <v>6</v>
      </c>
    </row>
    <row r="9" spans="1:6" s="3" customFormat="1" ht="36">
      <c r="A9" s="216">
        <v>8010</v>
      </c>
      <c r="B9" s="220" t="s">
        <v>855</v>
      </c>
      <c r="C9" s="228"/>
      <c r="D9" s="646">
        <f>E9+F9</f>
        <v>36555194.4</v>
      </c>
      <c r="E9" s="647">
        <f>E11</f>
        <v>7774793.7</v>
      </c>
      <c r="F9" s="647">
        <f>F11</f>
        <v>28780400.7</v>
      </c>
    </row>
    <row r="10" spans="1:6" s="3" customFormat="1" ht="12.75">
      <c r="A10" s="217"/>
      <c r="B10" s="221" t="s">
        <v>784</v>
      </c>
      <c r="C10" s="229"/>
      <c r="D10" s="648"/>
      <c r="E10" s="649"/>
      <c r="F10" s="650"/>
    </row>
    <row r="11" spans="1:6" s="1" customFormat="1" ht="36">
      <c r="A11" s="218">
        <v>8100</v>
      </c>
      <c r="B11" s="261" t="s">
        <v>597</v>
      </c>
      <c r="C11" s="230"/>
      <c r="D11" s="629">
        <f>E11+F11</f>
        <v>36555194.4</v>
      </c>
      <c r="E11" s="629">
        <f>E41</f>
        <v>7774793.7</v>
      </c>
      <c r="F11" s="629">
        <f>F41</f>
        <v>28780400.7</v>
      </c>
    </row>
    <row r="12" spans="1:6" s="1" customFormat="1" ht="13.5" thickBot="1">
      <c r="A12" s="218"/>
      <c r="B12" s="222" t="s">
        <v>784</v>
      </c>
      <c r="C12" s="230"/>
      <c r="D12" s="651"/>
      <c r="E12" s="652"/>
      <c r="F12" s="653"/>
    </row>
    <row r="13" spans="1:6" s="1" customFormat="1" ht="24" customHeight="1" hidden="1">
      <c r="A13" s="219">
        <v>8110</v>
      </c>
      <c r="B13" s="223" t="s">
        <v>699</v>
      </c>
      <c r="C13" s="230"/>
      <c r="D13" s="629">
        <v>0</v>
      </c>
      <c r="E13" s="636">
        <v>0</v>
      </c>
      <c r="F13" s="635">
        <v>0</v>
      </c>
    </row>
    <row r="14" spans="1:6" s="1" customFormat="1" ht="12.75" hidden="1">
      <c r="A14" s="219"/>
      <c r="B14" s="224" t="s">
        <v>784</v>
      </c>
      <c r="C14" s="230"/>
      <c r="D14" s="586"/>
      <c r="E14" s="583"/>
      <c r="F14" s="587"/>
    </row>
    <row r="15" spans="1:6" s="1" customFormat="1" ht="39" customHeight="1" hidden="1">
      <c r="A15" s="219">
        <v>8111</v>
      </c>
      <c r="B15" s="225" t="s">
        <v>598</v>
      </c>
      <c r="C15" s="230"/>
      <c r="D15" s="582"/>
      <c r="E15" s="585" t="s">
        <v>889</v>
      </c>
      <c r="F15" s="584"/>
    </row>
    <row r="16" spans="1:6" s="1" customFormat="1" ht="12.75" hidden="1">
      <c r="A16" s="219"/>
      <c r="B16" s="232" t="s">
        <v>800</v>
      </c>
      <c r="C16" s="230"/>
      <c r="D16" s="582"/>
      <c r="E16" s="585"/>
      <c r="F16" s="584"/>
    </row>
    <row r="17" spans="1:6" s="1" customFormat="1" ht="12.75" hidden="1">
      <c r="A17" s="219">
        <v>8112</v>
      </c>
      <c r="B17" s="226" t="s">
        <v>791</v>
      </c>
      <c r="C17" s="268" t="s">
        <v>820</v>
      </c>
      <c r="D17" s="582"/>
      <c r="E17" s="585" t="s">
        <v>889</v>
      </c>
      <c r="F17" s="584"/>
    </row>
    <row r="18" spans="1:6" s="1" customFormat="1" ht="12.75" hidden="1">
      <c r="A18" s="219">
        <v>8113</v>
      </c>
      <c r="B18" s="226" t="s">
        <v>787</v>
      </c>
      <c r="C18" s="268" t="s">
        <v>821</v>
      </c>
      <c r="D18" s="582"/>
      <c r="E18" s="585" t="s">
        <v>889</v>
      </c>
      <c r="F18" s="584"/>
    </row>
    <row r="19" spans="1:6" s="56" customFormat="1" ht="34.5" customHeight="1" hidden="1">
      <c r="A19" s="219">
        <v>8120</v>
      </c>
      <c r="B19" s="225" t="s">
        <v>700</v>
      </c>
      <c r="C19" s="268"/>
      <c r="D19" s="588"/>
      <c r="E19" s="589"/>
      <c r="F19" s="590"/>
    </row>
    <row r="20" spans="1:6" s="56" customFormat="1" ht="12.75" hidden="1">
      <c r="A20" s="219"/>
      <c r="B20" s="232" t="s">
        <v>784</v>
      </c>
      <c r="C20" s="268"/>
      <c r="D20" s="588"/>
      <c r="E20" s="589"/>
      <c r="F20" s="590"/>
    </row>
    <row r="21" spans="1:6" s="56" customFormat="1" ht="12.75" hidden="1">
      <c r="A21" s="219">
        <v>8121</v>
      </c>
      <c r="B21" s="225" t="s">
        <v>599</v>
      </c>
      <c r="C21" s="268"/>
      <c r="D21" s="588"/>
      <c r="E21" s="585" t="s">
        <v>889</v>
      </c>
      <c r="F21" s="590"/>
    </row>
    <row r="22" spans="1:6" s="56" customFormat="1" ht="12.75" hidden="1">
      <c r="A22" s="219"/>
      <c r="B22" s="232" t="s">
        <v>800</v>
      </c>
      <c r="C22" s="268"/>
      <c r="D22" s="588"/>
      <c r="E22" s="589"/>
      <c r="F22" s="590"/>
    </row>
    <row r="23" spans="1:6" s="56" customFormat="1" ht="24" hidden="1">
      <c r="A23" s="218">
        <v>8122</v>
      </c>
      <c r="B23" s="223" t="s">
        <v>600</v>
      </c>
      <c r="C23" s="268" t="s">
        <v>822</v>
      </c>
      <c r="D23" s="588"/>
      <c r="E23" s="585" t="s">
        <v>889</v>
      </c>
      <c r="F23" s="590"/>
    </row>
    <row r="24" spans="1:6" s="56" customFormat="1" ht="12.75" hidden="1">
      <c r="A24" s="218"/>
      <c r="B24" s="227" t="s">
        <v>800</v>
      </c>
      <c r="C24" s="268"/>
      <c r="D24" s="588"/>
      <c r="E24" s="589"/>
      <c r="F24" s="590"/>
    </row>
    <row r="25" spans="1:6" s="56" customFormat="1" ht="12.75" hidden="1">
      <c r="A25" s="218">
        <v>8123</v>
      </c>
      <c r="B25" s="227" t="s">
        <v>806</v>
      </c>
      <c r="C25" s="268"/>
      <c r="D25" s="588"/>
      <c r="E25" s="585" t="s">
        <v>889</v>
      </c>
      <c r="F25" s="590"/>
    </row>
    <row r="26" spans="1:6" s="56" customFormat="1" ht="12.75" hidden="1">
      <c r="A26" s="218">
        <v>8124</v>
      </c>
      <c r="B26" s="227" t="s">
        <v>808</v>
      </c>
      <c r="C26" s="268"/>
      <c r="D26" s="588"/>
      <c r="E26" s="585" t="s">
        <v>889</v>
      </c>
      <c r="F26" s="590"/>
    </row>
    <row r="27" spans="1:6" s="56" customFormat="1" ht="24" hidden="1">
      <c r="A27" s="218">
        <v>8130</v>
      </c>
      <c r="B27" s="223" t="s">
        <v>601</v>
      </c>
      <c r="C27" s="268" t="s">
        <v>823</v>
      </c>
      <c r="D27" s="588"/>
      <c r="E27" s="585" t="s">
        <v>889</v>
      </c>
      <c r="F27" s="590"/>
    </row>
    <row r="28" spans="1:6" s="56" customFormat="1" ht="12.75" hidden="1">
      <c r="A28" s="218"/>
      <c r="B28" s="227" t="s">
        <v>800</v>
      </c>
      <c r="C28" s="268"/>
      <c r="D28" s="588"/>
      <c r="E28" s="589"/>
      <c r="F28" s="590"/>
    </row>
    <row r="29" spans="1:6" s="56" customFormat="1" ht="12.75" hidden="1">
      <c r="A29" s="218">
        <v>8131</v>
      </c>
      <c r="B29" s="227" t="s">
        <v>812</v>
      </c>
      <c r="C29" s="268"/>
      <c r="D29" s="588"/>
      <c r="E29" s="585" t="s">
        <v>889</v>
      </c>
      <c r="F29" s="590"/>
    </row>
    <row r="30" spans="1:6" s="56" customFormat="1" ht="12.75" hidden="1">
      <c r="A30" s="218">
        <v>8132</v>
      </c>
      <c r="B30" s="227" t="s">
        <v>810</v>
      </c>
      <c r="C30" s="268"/>
      <c r="D30" s="588"/>
      <c r="E30" s="585" t="s">
        <v>889</v>
      </c>
      <c r="F30" s="590"/>
    </row>
    <row r="31" spans="1:6" s="56" customFormat="1" ht="24" hidden="1">
      <c r="A31" s="218">
        <v>8140</v>
      </c>
      <c r="B31" s="223" t="s">
        <v>602</v>
      </c>
      <c r="C31" s="268"/>
      <c r="D31" s="588"/>
      <c r="E31" s="589"/>
      <c r="F31" s="590"/>
    </row>
    <row r="32" spans="1:6" s="56" customFormat="1" ht="12.75" hidden="1">
      <c r="A32" s="219"/>
      <c r="B32" s="232" t="s">
        <v>800</v>
      </c>
      <c r="C32" s="268"/>
      <c r="D32" s="588"/>
      <c r="E32" s="589"/>
      <c r="F32" s="590"/>
    </row>
    <row r="33" spans="1:6" s="56" customFormat="1" ht="24" hidden="1">
      <c r="A33" s="218">
        <v>8141</v>
      </c>
      <c r="B33" s="223" t="s">
        <v>603</v>
      </c>
      <c r="C33" s="268" t="s">
        <v>822</v>
      </c>
      <c r="D33" s="588"/>
      <c r="E33" s="589"/>
      <c r="F33" s="590"/>
    </row>
    <row r="34" spans="1:6" s="56" customFormat="1" ht="13.5" hidden="1" thickBot="1">
      <c r="A34" s="218"/>
      <c r="B34" s="227" t="s">
        <v>800</v>
      </c>
      <c r="C34" s="168"/>
      <c r="D34" s="588"/>
      <c r="E34" s="589"/>
      <c r="F34" s="590"/>
    </row>
    <row r="35" spans="1:6" s="56" customFormat="1" ht="12.75" hidden="1">
      <c r="A35" s="216">
        <v>8142</v>
      </c>
      <c r="B35" s="265" t="s">
        <v>813</v>
      </c>
      <c r="C35" s="236"/>
      <c r="D35" s="591"/>
      <c r="E35" s="592"/>
      <c r="F35" s="593" t="s">
        <v>889</v>
      </c>
    </row>
    <row r="36" spans="1:6" s="56" customFormat="1" ht="13.5" hidden="1" thickBot="1">
      <c r="A36" s="237">
        <v>8143</v>
      </c>
      <c r="B36" s="260" t="s">
        <v>814</v>
      </c>
      <c r="C36" s="171"/>
      <c r="D36" s="594"/>
      <c r="E36" s="595"/>
      <c r="F36" s="596"/>
    </row>
    <row r="37" spans="1:6" s="56" customFormat="1" ht="24" hidden="1">
      <c r="A37" s="216">
        <v>8150</v>
      </c>
      <c r="B37" s="235" t="s">
        <v>604</v>
      </c>
      <c r="C37" s="252" t="s">
        <v>823</v>
      </c>
      <c r="D37" s="591"/>
      <c r="E37" s="592"/>
      <c r="F37" s="597"/>
    </row>
    <row r="38" spans="1:6" s="56" customFormat="1" ht="12.75" hidden="1">
      <c r="A38" s="218"/>
      <c r="B38" s="227" t="s">
        <v>800</v>
      </c>
      <c r="C38" s="253"/>
      <c r="D38" s="588"/>
      <c r="E38" s="589"/>
      <c r="F38" s="590"/>
    </row>
    <row r="39" spans="1:6" s="56" customFormat="1" ht="12.75" hidden="1">
      <c r="A39" s="218">
        <v>8151</v>
      </c>
      <c r="B39" s="227" t="s">
        <v>812</v>
      </c>
      <c r="C39" s="253"/>
      <c r="D39" s="588"/>
      <c r="E39" s="589"/>
      <c r="F39" s="598" t="s">
        <v>95</v>
      </c>
    </row>
    <row r="40" spans="1:6" s="56" customFormat="1" ht="13.5" hidden="1" thickBot="1">
      <c r="A40" s="231">
        <v>8152</v>
      </c>
      <c r="B40" s="234" t="s">
        <v>811</v>
      </c>
      <c r="C40" s="254"/>
      <c r="D40" s="599"/>
      <c r="E40" s="600"/>
      <c r="F40" s="601"/>
    </row>
    <row r="41" spans="1:6" s="56" customFormat="1" ht="48.75" thickBot="1">
      <c r="A41" s="239">
        <v>8160</v>
      </c>
      <c r="B41" s="242" t="s">
        <v>701</v>
      </c>
      <c r="C41" s="255"/>
      <c r="D41" s="637">
        <f>F41+E41</f>
        <v>36555194.4</v>
      </c>
      <c r="E41" s="645">
        <f>E52</f>
        <v>7774793.7</v>
      </c>
      <c r="F41" s="639">
        <f>F52</f>
        <v>28780400.7</v>
      </c>
    </row>
    <row r="42" spans="1:6" s="56" customFormat="1" ht="13.5" hidden="1" thickBot="1">
      <c r="A42" s="240"/>
      <c r="B42" s="241" t="s">
        <v>784</v>
      </c>
      <c r="C42" s="256"/>
      <c r="D42" s="602"/>
      <c r="E42" s="603"/>
      <c r="F42" s="604"/>
    </row>
    <row r="43" spans="1:6" s="3" customFormat="1" ht="36.75" hidden="1" thickBot="1">
      <c r="A43" s="239">
        <v>8161</v>
      </c>
      <c r="B43" s="233" t="s">
        <v>605</v>
      </c>
      <c r="C43" s="255"/>
      <c r="D43" s="605"/>
      <c r="E43" s="606" t="s">
        <v>889</v>
      </c>
      <c r="F43" s="607"/>
    </row>
    <row r="44" spans="1:6" s="3" customFormat="1" ht="12.75" hidden="1">
      <c r="A44" s="217"/>
      <c r="B44" s="238" t="s">
        <v>800</v>
      </c>
      <c r="C44" s="257"/>
      <c r="D44" s="608"/>
      <c r="E44" s="609"/>
      <c r="F44" s="610"/>
    </row>
    <row r="45" spans="1:6" s="1" customFormat="1" ht="27" customHeight="1" hidden="1" thickBot="1">
      <c r="A45" s="218">
        <v>8162</v>
      </c>
      <c r="B45" s="227" t="s">
        <v>781</v>
      </c>
      <c r="C45" s="253" t="s">
        <v>824</v>
      </c>
      <c r="D45" s="582"/>
      <c r="E45" s="611" t="s">
        <v>889</v>
      </c>
      <c r="F45" s="584"/>
    </row>
    <row r="46" spans="1:6" s="3" customFormat="1" ht="71.25" customHeight="1" hidden="1" thickBot="1">
      <c r="A46" s="271">
        <v>8163</v>
      </c>
      <c r="B46" s="227" t="s">
        <v>780</v>
      </c>
      <c r="C46" s="253" t="s">
        <v>824</v>
      </c>
      <c r="D46" s="605"/>
      <c r="E46" s="606" t="s">
        <v>889</v>
      </c>
      <c r="F46" s="607"/>
    </row>
    <row r="47" spans="1:6" s="1" customFormat="1" ht="14.25" customHeight="1" hidden="1" thickBot="1">
      <c r="A47" s="231">
        <v>8164</v>
      </c>
      <c r="B47" s="234" t="s">
        <v>782</v>
      </c>
      <c r="C47" s="254" t="s">
        <v>825</v>
      </c>
      <c r="D47" s="612"/>
      <c r="E47" s="613" t="s">
        <v>889</v>
      </c>
      <c r="F47" s="614"/>
    </row>
    <row r="48" spans="1:9" s="3" customFormat="1" ht="24.75" hidden="1" thickBot="1">
      <c r="A48" s="239">
        <v>8170</v>
      </c>
      <c r="B48" s="233" t="s">
        <v>606</v>
      </c>
      <c r="C48" s="255"/>
      <c r="D48" s="615"/>
      <c r="E48" s="606"/>
      <c r="F48" s="616"/>
      <c r="I48" s="3" t="s">
        <v>978</v>
      </c>
    </row>
    <row r="49" spans="1:6" s="3" customFormat="1" ht="12.75" hidden="1">
      <c r="A49" s="217"/>
      <c r="B49" s="238" t="s">
        <v>800</v>
      </c>
      <c r="C49" s="257"/>
      <c r="D49" s="617"/>
      <c r="E49" s="609"/>
      <c r="F49" s="618"/>
    </row>
    <row r="50" spans="1:6" s="1" customFormat="1" ht="36" hidden="1">
      <c r="A50" s="218">
        <v>8171</v>
      </c>
      <c r="B50" s="227" t="s">
        <v>789</v>
      </c>
      <c r="C50" s="253" t="s">
        <v>826</v>
      </c>
      <c r="D50" s="582"/>
      <c r="E50" s="611"/>
      <c r="F50" s="584"/>
    </row>
    <row r="51" spans="1:6" s="1" customFormat="1" ht="13.5" hidden="1" thickBot="1">
      <c r="A51" s="218">
        <v>8172</v>
      </c>
      <c r="B51" s="226" t="s">
        <v>790</v>
      </c>
      <c r="C51" s="253" t="s">
        <v>827</v>
      </c>
      <c r="D51" s="582"/>
      <c r="E51" s="611"/>
      <c r="F51" s="584"/>
    </row>
    <row r="52" spans="1:6" s="3" customFormat="1" ht="46.5" customHeight="1" thickBot="1">
      <c r="A52" s="243">
        <v>8190</v>
      </c>
      <c r="B52" s="246" t="s">
        <v>963</v>
      </c>
      <c r="C52" s="259"/>
      <c r="D52" s="637">
        <f>E52+F52</f>
        <v>36555194.4</v>
      </c>
      <c r="E52" s="638">
        <f>+E54</f>
        <v>7774793.7</v>
      </c>
      <c r="F52" s="639">
        <f>+F60</f>
        <v>28780400.7</v>
      </c>
    </row>
    <row r="53" spans="1:6" s="3" customFormat="1" ht="12.75">
      <c r="A53" s="272"/>
      <c r="B53" s="232" t="s">
        <v>788</v>
      </c>
      <c r="C53" s="273"/>
      <c r="D53" s="640"/>
      <c r="E53" s="641"/>
      <c r="F53" s="642"/>
    </row>
    <row r="54" spans="1:6" s="1" customFormat="1" ht="24">
      <c r="A54" s="244">
        <v>8191</v>
      </c>
      <c r="B54" s="238" t="s">
        <v>752</v>
      </c>
      <c r="C54" s="269">
        <v>9320</v>
      </c>
      <c r="D54" s="630">
        <f>E54</f>
        <v>7774793.7</v>
      </c>
      <c r="E54" s="631">
        <v>7774793.7</v>
      </c>
      <c r="F54" s="632" t="s">
        <v>95</v>
      </c>
    </row>
    <row r="55" spans="1:6" s="1" customFormat="1" ht="12.75">
      <c r="A55" s="245"/>
      <c r="B55" s="232" t="s">
        <v>785</v>
      </c>
      <c r="C55" s="248"/>
      <c r="D55" s="633"/>
      <c r="E55" s="634"/>
      <c r="F55" s="628"/>
    </row>
    <row r="56" spans="1:6" s="1" customFormat="1" ht="60">
      <c r="A56" s="245">
        <v>8192</v>
      </c>
      <c r="B56" s="227" t="s">
        <v>783</v>
      </c>
      <c r="C56" s="248"/>
      <c r="D56" s="633">
        <f>E56</f>
        <v>0</v>
      </c>
      <c r="E56" s="634"/>
      <c r="F56" s="635" t="s">
        <v>889</v>
      </c>
    </row>
    <row r="57" spans="1:6" s="1" customFormat="1" ht="36">
      <c r="A57" s="245">
        <v>8193</v>
      </c>
      <c r="B57" s="227" t="s">
        <v>702</v>
      </c>
      <c r="C57" s="248"/>
      <c r="D57" s="633">
        <f>+E57</f>
        <v>7774793.7</v>
      </c>
      <c r="E57" s="636">
        <f>+E54-E56</f>
        <v>7774793.7</v>
      </c>
      <c r="F57" s="635" t="s">
        <v>95</v>
      </c>
    </row>
    <row r="58" spans="1:6" s="1" customFormat="1" ht="36">
      <c r="A58" s="245">
        <v>8194</v>
      </c>
      <c r="B58" s="247" t="s">
        <v>703</v>
      </c>
      <c r="C58" s="270">
        <v>9330</v>
      </c>
      <c r="D58" s="629">
        <f>D60+D61</f>
        <v>36555194.4</v>
      </c>
      <c r="E58" s="636" t="s">
        <v>889</v>
      </c>
      <c r="F58" s="628">
        <f>+F60+F61</f>
        <v>36555194.4</v>
      </c>
    </row>
    <row r="59" spans="1:6" s="1" customFormat="1" ht="12.75">
      <c r="A59" s="245"/>
      <c r="B59" s="232" t="s">
        <v>785</v>
      </c>
      <c r="C59" s="270"/>
      <c r="D59" s="629"/>
      <c r="E59" s="636"/>
      <c r="F59" s="628"/>
    </row>
    <row r="60" spans="1:6" s="1" customFormat="1" ht="36">
      <c r="A60" s="245">
        <v>8195</v>
      </c>
      <c r="B60" s="227" t="s">
        <v>754</v>
      </c>
      <c r="C60" s="270"/>
      <c r="D60" s="629">
        <f>F60</f>
        <v>28780400.7</v>
      </c>
      <c r="E60" s="636" t="s">
        <v>889</v>
      </c>
      <c r="F60" s="628">
        <f>0.7+28780400</f>
        <v>28780400.7</v>
      </c>
    </row>
    <row r="61" spans="1:6" s="1" customFormat="1" ht="36">
      <c r="A61" s="556">
        <v>8196</v>
      </c>
      <c r="B61" s="555" t="s">
        <v>964</v>
      </c>
      <c r="C61" s="270"/>
      <c r="D61" s="629">
        <f>F61</f>
        <v>7774793.7</v>
      </c>
      <c r="E61" s="644" t="s">
        <v>889</v>
      </c>
      <c r="F61" s="643">
        <f>+E57</f>
        <v>7774793.7</v>
      </c>
    </row>
    <row r="62" spans="1:6" s="1" customFormat="1" ht="36" hidden="1">
      <c r="A62" s="245">
        <v>8197</v>
      </c>
      <c r="B62" s="546" t="s">
        <v>749</v>
      </c>
      <c r="C62" s="547"/>
      <c r="D62" s="276" t="s">
        <v>889</v>
      </c>
      <c r="E62" s="277" t="s">
        <v>889</v>
      </c>
      <c r="F62" s="276" t="s">
        <v>889</v>
      </c>
    </row>
    <row r="63" spans="1:6" s="1" customFormat="1" ht="48" hidden="1">
      <c r="A63" s="245">
        <v>8198</v>
      </c>
      <c r="B63" s="266" t="s">
        <v>750</v>
      </c>
      <c r="C63" s="249"/>
      <c r="D63" s="267" t="s">
        <v>889</v>
      </c>
      <c r="E63" s="262"/>
      <c r="F63" s="358"/>
    </row>
    <row r="64" spans="1:6" s="1" customFormat="1" ht="60" hidden="1">
      <c r="A64" s="245">
        <v>8199</v>
      </c>
      <c r="B64" s="274" t="s">
        <v>704</v>
      </c>
      <c r="C64" s="249"/>
      <c r="D64" s="267"/>
      <c r="E64" s="262"/>
      <c r="F64" s="358"/>
    </row>
    <row r="65" spans="1:6" s="1" customFormat="1" ht="36" hidden="1">
      <c r="A65" s="245" t="s">
        <v>706</v>
      </c>
      <c r="B65" s="275" t="s">
        <v>751</v>
      </c>
      <c r="C65" s="249"/>
      <c r="D65" s="267"/>
      <c r="E65" s="277" t="s">
        <v>889</v>
      </c>
      <c r="F65" s="358"/>
    </row>
    <row r="66" spans="1:6" s="1" customFormat="1" ht="30" customHeight="1" hidden="1">
      <c r="A66" s="219">
        <v>8200</v>
      </c>
      <c r="B66" s="261" t="s">
        <v>705</v>
      </c>
      <c r="C66" s="248"/>
      <c r="D66" s="446"/>
      <c r="E66" s="447"/>
      <c r="F66" s="358"/>
    </row>
    <row r="67" spans="1:6" s="1" customFormat="1" ht="12.75" hidden="1">
      <c r="A67" s="219"/>
      <c r="B67" s="222" t="s">
        <v>784</v>
      </c>
      <c r="C67" s="248"/>
      <c r="D67" s="446"/>
      <c r="E67" s="447"/>
      <c r="F67" s="358"/>
    </row>
    <row r="68" spans="1:6" s="1" customFormat="1" ht="36" hidden="1">
      <c r="A68" s="219">
        <v>8210</v>
      </c>
      <c r="B68" s="278" t="s">
        <v>707</v>
      </c>
      <c r="C68" s="248"/>
      <c r="D68" s="446"/>
      <c r="E68" s="262"/>
      <c r="F68" s="358"/>
    </row>
    <row r="69" spans="1:6" s="1" customFormat="1" ht="12.75" hidden="1">
      <c r="A69" s="218"/>
      <c r="B69" s="227" t="s">
        <v>784</v>
      </c>
      <c r="C69" s="248"/>
      <c r="D69" s="446"/>
      <c r="E69" s="262"/>
      <c r="F69" s="358"/>
    </row>
    <row r="70" spans="1:6" s="1" customFormat="1" ht="36" hidden="1">
      <c r="A70" s="219">
        <v>8211</v>
      </c>
      <c r="B70" s="225" t="s">
        <v>607</v>
      </c>
      <c r="C70" s="248"/>
      <c r="D70" s="446"/>
      <c r="E70" s="262" t="s">
        <v>889</v>
      </c>
      <c r="F70" s="358"/>
    </row>
    <row r="71" spans="1:6" s="1" customFormat="1" ht="12.75" hidden="1">
      <c r="A71" s="219"/>
      <c r="B71" s="232" t="s">
        <v>785</v>
      </c>
      <c r="C71" s="248"/>
      <c r="D71" s="446"/>
      <c r="E71" s="262"/>
      <c r="F71" s="358"/>
    </row>
    <row r="72" spans="1:6" s="1" customFormat="1" ht="12.75" hidden="1">
      <c r="A72" s="219">
        <v>8212</v>
      </c>
      <c r="B72" s="226" t="s">
        <v>791</v>
      </c>
      <c r="C72" s="253" t="s">
        <v>794</v>
      </c>
      <c r="D72" s="446"/>
      <c r="E72" s="262" t="s">
        <v>889</v>
      </c>
      <c r="F72" s="358"/>
    </row>
    <row r="73" spans="1:6" s="1" customFormat="1" ht="12.75" hidden="1">
      <c r="A73" s="219">
        <v>8213</v>
      </c>
      <c r="B73" s="226" t="s">
        <v>787</v>
      </c>
      <c r="C73" s="253" t="s">
        <v>795</v>
      </c>
      <c r="D73" s="446"/>
      <c r="E73" s="262" t="s">
        <v>889</v>
      </c>
      <c r="F73" s="358"/>
    </row>
    <row r="74" spans="1:6" ht="36" hidden="1">
      <c r="A74" s="219">
        <v>8220</v>
      </c>
      <c r="B74" s="225" t="s">
        <v>451</v>
      </c>
      <c r="C74" s="250"/>
      <c r="D74" s="448"/>
      <c r="E74" s="449"/>
      <c r="F74" s="450"/>
    </row>
    <row r="75" spans="1:6" ht="12.75" hidden="1">
      <c r="A75" s="219"/>
      <c r="B75" s="232" t="s">
        <v>784</v>
      </c>
      <c r="C75" s="250"/>
      <c r="D75" s="448"/>
      <c r="E75" s="449"/>
      <c r="F75" s="450"/>
    </row>
    <row r="76" spans="1:6" ht="12.75" hidden="1">
      <c r="A76" s="219">
        <v>8221</v>
      </c>
      <c r="B76" s="225" t="s">
        <v>608</v>
      </c>
      <c r="C76" s="250"/>
      <c r="D76" s="448"/>
      <c r="E76" s="262" t="s">
        <v>889</v>
      </c>
      <c r="F76" s="450"/>
    </row>
    <row r="77" spans="1:6" ht="12.75" hidden="1">
      <c r="A77" s="219"/>
      <c r="B77" s="232" t="s">
        <v>800</v>
      </c>
      <c r="C77" s="250"/>
      <c r="D77" s="448"/>
      <c r="E77" s="262"/>
      <c r="F77" s="450"/>
    </row>
    <row r="78" spans="1:6" ht="12.75" hidden="1">
      <c r="A78" s="218">
        <v>8222</v>
      </c>
      <c r="B78" s="227" t="s">
        <v>807</v>
      </c>
      <c r="C78" s="253" t="s">
        <v>796</v>
      </c>
      <c r="D78" s="448"/>
      <c r="E78" s="262" t="s">
        <v>889</v>
      </c>
      <c r="F78" s="450"/>
    </row>
    <row r="79" spans="1:6" ht="24" hidden="1">
      <c r="A79" s="218">
        <v>8230</v>
      </c>
      <c r="B79" s="227" t="s">
        <v>809</v>
      </c>
      <c r="C79" s="253" t="s">
        <v>797</v>
      </c>
      <c r="D79" s="448"/>
      <c r="E79" s="262" t="s">
        <v>889</v>
      </c>
      <c r="F79" s="450"/>
    </row>
    <row r="80" spans="1:6" ht="24" hidden="1">
      <c r="A80" s="218">
        <v>8240</v>
      </c>
      <c r="B80" s="225" t="s">
        <v>609</v>
      </c>
      <c r="C80" s="250"/>
      <c r="D80" s="448"/>
      <c r="E80" s="449"/>
      <c r="F80" s="450"/>
    </row>
    <row r="81" spans="1:6" ht="12.75" hidden="1">
      <c r="A81" s="219"/>
      <c r="B81" s="232" t="s">
        <v>800</v>
      </c>
      <c r="C81" s="250"/>
      <c r="D81" s="448"/>
      <c r="E81" s="449"/>
      <c r="F81" s="450"/>
    </row>
    <row r="82" spans="1:6" ht="12.75" hidden="1">
      <c r="A82" s="218">
        <v>8241</v>
      </c>
      <c r="B82" s="227" t="s">
        <v>828</v>
      </c>
      <c r="C82" s="253" t="s">
        <v>796</v>
      </c>
      <c r="D82" s="448"/>
      <c r="E82" s="449"/>
      <c r="F82" s="450"/>
    </row>
    <row r="83" spans="1:6" ht="24.75" hidden="1" thickBot="1">
      <c r="A83" s="237">
        <v>8250</v>
      </c>
      <c r="B83" s="260" t="s">
        <v>815</v>
      </c>
      <c r="C83" s="258" t="s">
        <v>797</v>
      </c>
      <c r="D83" s="451"/>
      <c r="E83" s="452"/>
      <c r="F83" s="453"/>
    </row>
    <row r="84" ht="12.75">
      <c r="C84" s="251"/>
    </row>
    <row r="85" ht="12.75">
      <c r="C85" s="251"/>
    </row>
    <row r="86" ht="12.75">
      <c r="C86" s="251"/>
    </row>
    <row r="87" ht="12.75">
      <c r="C87" s="251"/>
    </row>
    <row r="88" ht="12.75">
      <c r="C88" s="251"/>
    </row>
    <row r="89" ht="12.75">
      <c r="C89" s="251"/>
    </row>
    <row r="90" ht="12.75">
      <c r="C90" s="251"/>
    </row>
    <row r="91" ht="12.75">
      <c r="C91" s="251"/>
    </row>
    <row r="92" ht="12.75">
      <c r="C92" s="251"/>
    </row>
    <row r="93" ht="12.75">
      <c r="C93" s="251"/>
    </row>
    <row r="94" ht="12.75">
      <c r="C94" s="251"/>
    </row>
    <row r="95" ht="12.75">
      <c r="C95" s="251"/>
    </row>
    <row r="96" ht="12.75">
      <c r="C96" s="251"/>
    </row>
    <row r="97" ht="12.75">
      <c r="C97" s="251"/>
    </row>
    <row r="98" ht="12.75">
      <c r="C98" s="251"/>
    </row>
    <row r="99" ht="12.75">
      <c r="C99" s="251"/>
    </row>
    <row r="100" ht="12.75">
      <c r="C100" s="251"/>
    </row>
    <row r="101" ht="12.75">
      <c r="C101" s="251"/>
    </row>
    <row r="102" ht="12.75">
      <c r="C102" s="251"/>
    </row>
    <row r="103" ht="12.75">
      <c r="C103" s="251"/>
    </row>
    <row r="104" ht="12.75">
      <c r="C104" s="251"/>
    </row>
    <row r="105" ht="12.75">
      <c r="C105" s="251"/>
    </row>
    <row r="106" ht="12.75">
      <c r="C106" s="251"/>
    </row>
    <row r="107" ht="12.75">
      <c r="C107" s="251"/>
    </row>
    <row r="108" ht="12.75">
      <c r="C108" s="251"/>
    </row>
    <row r="109" ht="12.75">
      <c r="C109" s="251"/>
    </row>
    <row r="110" ht="12.75">
      <c r="C110" s="251"/>
    </row>
    <row r="111" ht="12.75">
      <c r="C111" s="251"/>
    </row>
    <row r="112" ht="12.75">
      <c r="C112" s="251"/>
    </row>
    <row r="113" ht="12.75">
      <c r="C113" s="251"/>
    </row>
    <row r="114" ht="12.75">
      <c r="C114" s="251"/>
    </row>
    <row r="115" ht="12.75">
      <c r="C115" s="251"/>
    </row>
    <row r="116" ht="12.75">
      <c r="C116" s="251"/>
    </row>
    <row r="117" ht="12.75">
      <c r="C117" s="251"/>
    </row>
    <row r="118" ht="12.75">
      <c r="C118" s="251"/>
    </row>
    <row r="119" ht="12.75">
      <c r="C119" s="251"/>
    </row>
    <row r="120" ht="12.75">
      <c r="C120" s="251"/>
    </row>
    <row r="121" ht="12.75">
      <c r="C121" s="251"/>
    </row>
    <row r="122" ht="12.75">
      <c r="C122" s="251"/>
    </row>
    <row r="123" ht="12.75">
      <c r="C123" s="251"/>
    </row>
    <row r="124" ht="12.75">
      <c r="C124" s="251"/>
    </row>
    <row r="125" ht="12.75">
      <c r="C125" s="251"/>
    </row>
    <row r="126" ht="12.75">
      <c r="C126" s="251"/>
    </row>
    <row r="127" ht="12.75">
      <c r="C127" s="251"/>
    </row>
    <row r="128" ht="12.75">
      <c r="C128" s="251"/>
    </row>
    <row r="129" ht="12.75">
      <c r="C129" s="251"/>
    </row>
    <row r="130" ht="12.75">
      <c r="C130" s="251"/>
    </row>
    <row r="131" ht="12.75">
      <c r="C131" s="251"/>
    </row>
    <row r="132" ht="12.75">
      <c r="C132" s="251"/>
    </row>
    <row r="133" ht="12.75">
      <c r="C133" s="251"/>
    </row>
    <row r="134" ht="12.75">
      <c r="C134" s="251"/>
    </row>
    <row r="135" ht="12.75">
      <c r="C135" s="251"/>
    </row>
    <row r="136" ht="12.75">
      <c r="C136" s="251"/>
    </row>
    <row r="137" ht="12.75">
      <c r="C137" s="251"/>
    </row>
    <row r="138" ht="12.75">
      <c r="C138" s="251"/>
    </row>
    <row r="139" ht="12.75">
      <c r="C139" s="251"/>
    </row>
    <row r="140" ht="12.75">
      <c r="C140" s="251"/>
    </row>
    <row r="141" ht="12.75">
      <c r="C141" s="251"/>
    </row>
    <row r="142" ht="12.75">
      <c r="C142" s="251"/>
    </row>
    <row r="143" ht="12.75">
      <c r="C143" s="251"/>
    </row>
    <row r="144" ht="12.75">
      <c r="C144" s="251"/>
    </row>
    <row r="145" ht="12.75">
      <c r="C145" s="251"/>
    </row>
    <row r="146" ht="12.75">
      <c r="C146" s="251"/>
    </row>
    <row r="147" ht="12.75">
      <c r="C147" s="251"/>
    </row>
    <row r="148" ht="12.75">
      <c r="C148" s="251"/>
    </row>
    <row r="149" ht="12.75">
      <c r="C149" s="251"/>
    </row>
    <row r="150" ht="12.75">
      <c r="C150" s="251"/>
    </row>
    <row r="151" ht="12.75">
      <c r="C151" s="251"/>
    </row>
    <row r="152" ht="12.75">
      <c r="C152" s="251"/>
    </row>
    <row r="153" ht="12.75">
      <c r="C153" s="251"/>
    </row>
    <row r="154" ht="12.75">
      <c r="C154" s="251"/>
    </row>
    <row r="155" ht="12.75">
      <c r="C155" s="251"/>
    </row>
    <row r="156" ht="12.75">
      <c r="C156" s="251"/>
    </row>
    <row r="157" ht="12.75">
      <c r="C157" s="251"/>
    </row>
    <row r="158" ht="12.75">
      <c r="C158" s="251"/>
    </row>
    <row r="159" ht="12.75">
      <c r="C159" s="251"/>
    </row>
    <row r="160" ht="12.75">
      <c r="C160" s="251"/>
    </row>
    <row r="161" ht="12.75">
      <c r="C161" s="251"/>
    </row>
    <row r="162" ht="12.75">
      <c r="C162" s="251"/>
    </row>
    <row r="163" ht="12.75">
      <c r="C163" s="251"/>
    </row>
    <row r="164" ht="12.75">
      <c r="C164" s="251"/>
    </row>
    <row r="165" ht="12.75">
      <c r="C165" s="251"/>
    </row>
    <row r="166" ht="12.75">
      <c r="C166" s="251"/>
    </row>
    <row r="167" ht="12.75">
      <c r="C167" s="251"/>
    </row>
    <row r="168" ht="12.75">
      <c r="C168" s="251"/>
    </row>
    <row r="169" ht="12.75">
      <c r="C169" s="251"/>
    </row>
    <row r="170" ht="12.75">
      <c r="C170" s="251"/>
    </row>
    <row r="171" ht="12.75">
      <c r="C171" s="251"/>
    </row>
    <row r="172" ht="12.75">
      <c r="C172" s="251"/>
    </row>
    <row r="173" ht="12.75">
      <c r="C173" s="251"/>
    </row>
    <row r="174" ht="12.75">
      <c r="C174" s="251"/>
    </row>
    <row r="175" ht="12.75">
      <c r="C175" s="251"/>
    </row>
    <row r="176" ht="12.75">
      <c r="C176" s="251"/>
    </row>
    <row r="177" ht="12.75">
      <c r="C177" s="251"/>
    </row>
    <row r="178" ht="12.75">
      <c r="C178" s="251"/>
    </row>
    <row r="179" ht="12.75">
      <c r="C179" s="251"/>
    </row>
    <row r="180" ht="12.75">
      <c r="C180" s="251"/>
    </row>
    <row r="181" ht="12.75">
      <c r="C181" s="251"/>
    </row>
    <row r="182" ht="12.75">
      <c r="C182" s="251"/>
    </row>
    <row r="183" ht="12.75">
      <c r="C183" s="251"/>
    </row>
    <row r="184" ht="12.75">
      <c r="C184" s="251"/>
    </row>
    <row r="185" ht="12.75">
      <c r="C185" s="251"/>
    </row>
    <row r="186" ht="12.75">
      <c r="C186" s="251"/>
    </row>
    <row r="187" ht="12.75">
      <c r="C187" s="251"/>
    </row>
    <row r="188" ht="12.75">
      <c r="C188" s="251"/>
    </row>
    <row r="189" ht="12.75">
      <c r="C189" s="251"/>
    </row>
    <row r="190" ht="12.75">
      <c r="C190" s="251"/>
    </row>
    <row r="191" ht="12.75">
      <c r="C191" s="251"/>
    </row>
    <row r="192" ht="12.75">
      <c r="C192" s="251"/>
    </row>
    <row r="193" ht="12.75">
      <c r="C193" s="251"/>
    </row>
    <row r="194" ht="12.75">
      <c r="C194" s="251"/>
    </row>
    <row r="195" ht="12.75">
      <c r="C195" s="251"/>
    </row>
    <row r="196" ht="12.75">
      <c r="C196" s="251"/>
    </row>
    <row r="197" ht="12.75">
      <c r="C197" s="251"/>
    </row>
    <row r="198" ht="12.75">
      <c r="C198" s="251"/>
    </row>
    <row r="199" ht="12.75">
      <c r="C199" s="251"/>
    </row>
    <row r="200" ht="12.75">
      <c r="C200" s="251"/>
    </row>
    <row r="201" ht="12.75">
      <c r="C201" s="251"/>
    </row>
    <row r="202" ht="12.75">
      <c r="C202" s="251"/>
    </row>
    <row r="203" ht="12.75">
      <c r="C203" s="251"/>
    </row>
    <row r="204" ht="12.75">
      <c r="C204" s="251"/>
    </row>
    <row r="205" ht="12.75">
      <c r="C205" s="251"/>
    </row>
    <row r="206" ht="12.75">
      <c r="C206" s="251"/>
    </row>
    <row r="207" ht="12.75">
      <c r="C207" s="251"/>
    </row>
    <row r="208" ht="12.75">
      <c r="C208" s="251"/>
    </row>
    <row r="209" ht="12.75">
      <c r="C209" s="251"/>
    </row>
    <row r="210" ht="12.75">
      <c r="C210" s="251"/>
    </row>
    <row r="211" ht="12.75">
      <c r="C211" s="251"/>
    </row>
    <row r="212" ht="12.75">
      <c r="C212" s="251"/>
    </row>
    <row r="213" ht="12.75">
      <c r="C213" s="251"/>
    </row>
    <row r="214" ht="12.75">
      <c r="C214" s="251"/>
    </row>
    <row r="215" ht="12.75">
      <c r="C215" s="251"/>
    </row>
    <row r="216" ht="12.75">
      <c r="C216" s="251"/>
    </row>
    <row r="217" ht="12.75">
      <c r="C217" s="251"/>
    </row>
    <row r="218" ht="12.75">
      <c r="C218" s="251"/>
    </row>
    <row r="219" ht="12.75">
      <c r="C219" s="251"/>
    </row>
    <row r="220" ht="12.75">
      <c r="C220" s="251"/>
    </row>
    <row r="221" ht="12.75">
      <c r="C221" s="251"/>
    </row>
    <row r="222" ht="12.75">
      <c r="C222" s="251"/>
    </row>
    <row r="223" ht="12.75">
      <c r="C223" s="251"/>
    </row>
    <row r="224" ht="12.75">
      <c r="C224" s="251"/>
    </row>
    <row r="225" ht="12.75">
      <c r="C225" s="251"/>
    </row>
    <row r="226" ht="12.75">
      <c r="C226" s="251"/>
    </row>
    <row r="227" ht="12.75">
      <c r="C227" s="251"/>
    </row>
    <row r="228" ht="12.75">
      <c r="C228" s="251"/>
    </row>
    <row r="229" ht="12.75">
      <c r="C229" s="251"/>
    </row>
    <row r="230" ht="12.75">
      <c r="C230" s="251"/>
    </row>
    <row r="231" ht="12.75">
      <c r="C231" s="251"/>
    </row>
    <row r="232" ht="12.75">
      <c r="C232" s="251"/>
    </row>
    <row r="233" ht="12.75">
      <c r="C233" s="251"/>
    </row>
    <row r="234" ht="12.75">
      <c r="C234" s="251"/>
    </row>
    <row r="235" ht="12.75">
      <c r="C235" s="251"/>
    </row>
    <row r="236" ht="12.75">
      <c r="C236" s="251"/>
    </row>
    <row r="237" ht="12.75">
      <c r="C237" s="251"/>
    </row>
    <row r="238" ht="12.75">
      <c r="C238" s="251"/>
    </row>
    <row r="239" ht="12.75">
      <c r="C239" s="251"/>
    </row>
    <row r="240" ht="12.75">
      <c r="C240" s="251"/>
    </row>
    <row r="241" ht="12.75">
      <c r="C241" s="251"/>
    </row>
    <row r="242" ht="12.75">
      <c r="C242" s="251"/>
    </row>
    <row r="243" ht="12.75">
      <c r="C243" s="251"/>
    </row>
    <row r="244" ht="12.75">
      <c r="C244" s="251"/>
    </row>
    <row r="245" ht="12.75">
      <c r="C245" s="251"/>
    </row>
    <row r="246" ht="12.75">
      <c r="C246" s="251"/>
    </row>
    <row r="247" ht="12.75">
      <c r="C247" s="251"/>
    </row>
    <row r="248" ht="12.75">
      <c r="C248" s="251"/>
    </row>
    <row r="249" ht="12.75">
      <c r="C249" s="251"/>
    </row>
    <row r="250" ht="12.75">
      <c r="C250" s="251"/>
    </row>
  </sheetData>
  <sheetProtection/>
  <mergeCells count="4">
    <mergeCell ref="A1:F1"/>
    <mergeCell ref="A3:F3"/>
    <mergeCell ref="D6:D7"/>
    <mergeCell ref="E5:F5"/>
  </mergeCells>
  <printOptions/>
  <pageMargins left="0" right="0" top="0.2362204724409449" bottom="0" header="0" footer="0"/>
  <pageSetup horizontalDpi="1200" verticalDpi="12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S714"/>
  <sheetViews>
    <sheetView tabSelected="1" zoomScalePageLayoutView="0" workbookViewId="0" topLeftCell="A1">
      <selection activeCell="H355" sqref="H355"/>
    </sheetView>
  </sheetViews>
  <sheetFormatPr defaultColWidth="9.140625" defaultRowHeight="12.75"/>
  <cols>
    <col min="1" max="1" width="5.57421875" style="54" customWidth="1"/>
    <col min="2" max="2" width="5.421875" style="443" customWidth="1"/>
    <col min="3" max="3" width="3.421875" style="444" customWidth="1"/>
    <col min="4" max="4" width="3.7109375" style="445" customWidth="1"/>
    <col min="5" max="5" width="44.8515625" style="442" customWidth="1"/>
    <col min="6" max="6" width="47.57421875" style="363" hidden="1" customWidth="1"/>
    <col min="7" max="7" width="15.8515625" style="54" customWidth="1"/>
    <col min="8" max="8" width="17.140625" style="54" customWidth="1"/>
    <col min="9" max="9" width="17.28125" style="54" customWidth="1"/>
    <col min="10" max="10" width="9.140625" style="54" customWidth="1"/>
    <col min="11" max="11" width="14.57421875" style="54" bestFit="1" customWidth="1"/>
    <col min="12" max="12" width="9.140625" style="54" customWidth="1"/>
    <col min="13" max="13" width="10.8515625" style="54" bestFit="1" customWidth="1"/>
    <col min="14" max="16384" width="9.140625" style="54" customWidth="1"/>
  </cols>
  <sheetData>
    <row r="1" spans="1:9" ht="15">
      <c r="A1" s="880" t="s">
        <v>474</v>
      </c>
      <c r="B1" s="880"/>
      <c r="C1" s="880"/>
      <c r="D1" s="880"/>
      <c r="E1" s="880"/>
      <c r="F1" s="880"/>
      <c r="G1" s="880"/>
      <c r="H1" s="880"/>
      <c r="I1" s="880"/>
    </row>
    <row r="2" spans="1:9" ht="36" customHeight="1">
      <c r="A2" s="912" t="s">
        <v>471</v>
      </c>
      <c r="B2" s="912"/>
      <c r="C2" s="912"/>
      <c r="D2" s="912"/>
      <c r="E2" s="912"/>
      <c r="F2" s="912"/>
      <c r="G2" s="912"/>
      <c r="H2" s="912"/>
      <c r="I2" s="912"/>
    </row>
    <row r="3" spans="2:9" ht="13.5" thickBot="1">
      <c r="B3" s="57"/>
      <c r="C3" s="58"/>
      <c r="D3" s="58"/>
      <c r="E3" s="362"/>
      <c r="H3" s="877" t="s">
        <v>996</v>
      </c>
      <c r="I3" s="877"/>
    </row>
    <row r="4" spans="1:9" s="287" customFormat="1" ht="13.5" thickBot="1">
      <c r="A4" s="882" t="s">
        <v>864</v>
      </c>
      <c r="B4" s="884" t="s">
        <v>589</v>
      </c>
      <c r="C4" s="886" t="s">
        <v>92</v>
      </c>
      <c r="D4" s="887" t="s">
        <v>93</v>
      </c>
      <c r="E4" s="889" t="s">
        <v>468</v>
      </c>
      <c r="F4" s="908" t="s">
        <v>91</v>
      </c>
      <c r="G4" s="893" t="s">
        <v>868</v>
      </c>
      <c r="H4" s="910" t="s">
        <v>970</v>
      </c>
      <c r="I4" s="911"/>
    </row>
    <row r="5" spans="1:11" s="366" customFormat="1" ht="48" customHeight="1" thickBot="1">
      <c r="A5" s="883"/>
      <c r="B5" s="885"/>
      <c r="C5" s="885"/>
      <c r="D5" s="888"/>
      <c r="E5" s="890"/>
      <c r="F5" s="909"/>
      <c r="G5" s="894"/>
      <c r="H5" s="364" t="s">
        <v>87</v>
      </c>
      <c r="I5" s="365" t="s">
        <v>88</v>
      </c>
      <c r="K5" s="478"/>
    </row>
    <row r="6" spans="1:15" s="374" customFormat="1" ht="13.5" thickBot="1">
      <c r="A6" s="367">
        <v>1</v>
      </c>
      <c r="B6" s="368">
        <v>2</v>
      </c>
      <c r="C6" s="368">
        <v>3</v>
      </c>
      <c r="D6" s="369">
        <v>4</v>
      </c>
      <c r="E6" s="370">
        <v>5</v>
      </c>
      <c r="F6" s="371"/>
      <c r="G6" s="370">
        <v>6</v>
      </c>
      <c r="H6" s="372">
        <v>7</v>
      </c>
      <c r="I6" s="373">
        <v>8</v>
      </c>
      <c r="L6" s="366"/>
      <c r="M6" s="366"/>
      <c r="N6" s="366"/>
      <c r="O6" s="366"/>
    </row>
    <row r="7" spans="1:15" s="380" customFormat="1" ht="64.5" thickBot="1">
      <c r="A7" s="517">
        <v>2000</v>
      </c>
      <c r="B7" s="375" t="s">
        <v>94</v>
      </c>
      <c r="C7" s="376" t="s">
        <v>95</v>
      </c>
      <c r="D7" s="377" t="s">
        <v>95</v>
      </c>
      <c r="E7" s="378" t="s">
        <v>472</v>
      </c>
      <c r="F7" s="379"/>
      <c r="G7" s="637">
        <f>H7+I7</f>
        <v>46555194.4</v>
      </c>
      <c r="H7" s="655">
        <f>H10+H81+H108++H264+H300+H355+H469+H550+H626+H683</f>
        <v>10000000</v>
      </c>
      <c r="I7" s="656">
        <f>I8+I264+I550+I384+I469</f>
        <v>36555194.4</v>
      </c>
      <c r="K7" s="762">
        <f>+I7-Sheet5!D9</f>
        <v>0</v>
      </c>
      <c r="L7" s="366"/>
      <c r="M7" s="366"/>
      <c r="N7" s="366"/>
      <c r="O7" s="366"/>
    </row>
    <row r="8" spans="1:15" s="291" customFormat="1" ht="50.25" customHeight="1">
      <c r="A8" s="381">
        <v>2100</v>
      </c>
      <c r="B8" s="382" t="s">
        <v>910</v>
      </c>
      <c r="C8" s="383">
        <v>0</v>
      </c>
      <c r="D8" s="384">
        <v>0</v>
      </c>
      <c r="E8" s="385" t="s">
        <v>473</v>
      </c>
      <c r="F8" s="386" t="s">
        <v>96</v>
      </c>
      <c r="G8" s="657">
        <f>H8+I8</f>
        <v>10000000</v>
      </c>
      <c r="H8" s="658">
        <f>H10+H81+H114</f>
        <v>10000000</v>
      </c>
      <c r="I8" s="659">
        <f>I10+I81</f>
        <v>0</v>
      </c>
      <c r="K8" s="780"/>
      <c r="L8" s="366"/>
      <c r="M8" s="366"/>
      <c r="N8" s="366"/>
      <c r="O8" s="366"/>
    </row>
    <row r="9" spans="1:9" ht="11.25" customHeight="1">
      <c r="A9" s="387"/>
      <c r="B9" s="382"/>
      <c r="C9" s="383"/>
      <c r="D9" s="384"/>
      <c r="E9" s="388" t="s">
        <v>784</v>
      </c>
      <c r="F9" s="389"/>
      <c r="G9" s="660"/>
      <c r="H9" s="661"/>
      <c r="I9" s="662"/>
    </row>
    <row r="10" spans="1:15" s="395" customFormat="1" ht="51">
      <c r="A10" s="390">
        <v>2110</v>
      </c>
      <c r="B10" s="382" t="s">
        <v>910</v>
      </c>
      <c r="C10" s="391">
        <v>1</v>
      </c>
      <c r="D10" s="392">
        <v>0</v>
      </c>
      <c r="E10" s="393" t="s">
        <v>590</v>
      </c>
      <c r="F10" s="394" t="s">
        <v>97</v>
      </c>
      <c r="G10" s="663">
        <f>H10+I10</f>
        <v>10000000</v>
      </c>
      <c r="H10" s="664">
        <f>H11+H39</f>
        <v>10000000</v>
      </c>
      <c r="I10" s="665">
        <f>I11</f>
        <v>0</v>
      </c>
      <c r="K10" s="482"/>
      <c r="L10" s="475"/>
      <c r="O10" s="476"/>
    </row>
    <row r="11" spans="1:11" s="395" customFormat="1" ht="26.25" customHeight="1">
      <c r="A11" s="390"/>
      <c r="B11" s="396" t="s">
        <v>910</v>
      </c>
      <c r="C11" s="397">
        <v>1</v>
      </c>
      <c r="D11" s="398">
        <v>1</v>
      </c>
      <c r="E11" s="388" t="s">
        <v>402</v>
      </c>
      <c r="F11" s="394"/>
      <c r="G11" s="666">
        <f>H11+I11</f>
        <v>10000000</v>
      </c>
      <c r="H11" s="667">
        <f>H12+H13+H14+H15+H16+H17+H18+H19+H20+H22+H23+H24+H25+H27+H28+H32+H30+H33+H34+H29+H21+H35+H31+H26</f>
        <v>10000000</v>
      </c>
      <c r="I11" s="665">
        <f>I37+I38+I36</f>
        <v>0</v>
      </c>
      <c r="K11" s="479"/>
    </row>
    <row r="12" spans="1:11" s="395" customFormat="1" ht="26.25" customHeight="1" hidden="1">
      <c r="A12" s="390"/>
      <c r="B12" s="396"/>
      <c r="C12" s="397"/>
      <c r="D12" s="398"/>
      <c r="E12" s="399" t="s">
        <v>726</v>
      </c>
      <c r="F12" s="394"/>
      <c r="G12" s="668">
        <f aca="true" t="shared" si="0" ref="G12:G32">H12</f>
        <v>0</v>
      </c>
      <c r="H12" s="669"/>
      <c r="I12" s="670"/>
      <c r="K12" s="475"/>
    </row>
    <row r="13" spans="1:9" s="395" customFormat="1" ht="28.5" customHeight="1">
      <c r="A13" s="390"/>
      <c r="B13" s="396"/>
      <c r="C13" s="397"/>
      <c r="D13" s="398"/>
      <c r="E13" s="399" t="s">
        <v>727</v>
      </c>
      <c r="F13" s="394"/>
      <c r="G13" s="668">
        <f t="shared" si="0"/>
        <v>10000000</v>
      </c>
      <c r="H13" s="669">
        <v>10000000</v>
      </c>
      <c r="I13" s="670"/>
    </row>
    <row r="14" spans="1:11" s="395" customFormat="1" ht="17.25" customHeight="1" hidden="1" thickBot="1">
      <c r="A14" s="390"/>
      <c r="B14" s="396"/>
      <c r="C14" s="397"/>
      <c r="D14" s="398"/>
      <c r="E14" s="400" t="s">
        <v>948</v>
      </c>
      <c r="F14" s="394"/>
      <c r="G14" s="668">
        <f>H14</f>
        <v>0</v>
      </c>
      <c r="H14" s="669"/>
      <c r="I14" s="670"/>
      <c r="K14" s="480"/>
    </row>
    <row r="15" spans="1:11" s="395" customFormat="1" ht="17.25" customHeight="1" hidden="1">
      <c r="A15" s="390"/>
      <c r="B15" s="396"/>
      <c r="C15" s="397"/>
      <c r="D15" s="398"/>
      <c r="E15" s="402" t="s">
        <v>475</v>
      </c>
      <c r="F15" s="394"/>
      <c r="G15" s="668">
        <f t="shared" si="0"/>
        <v>0</v>
      </c>
      <c r="H15" s="671"/>
      <c r="I15" s="670"/>
      <c r="K15" s="475"/>
    </row>
    <row r="16" spans="1:9" s="395" customFormat="1" ht="17.25" customHeight="1" hidden="1">
      <c r="A16" s="390"/>
      <c r="B16" s="382"/>
      <c r="C16" s="391"/>
      <c r="D16" s="392"/>
      <c r="E16" s="399" t="s">
        <v>731</v>
      </c>
      <c r="F16" s="394"/>
      <c r="G16" s="668">
        <f t="shared" si="0"/>
        <v>0</v>
      </c>
      <c r="H16" s="671"/>
      <c r="I16" s="670"/>
    </row>
    <row r="17" spans="1:11" s="395" customFormat="1" ht="17.25" customHeight="1" hidden="1">
      <c r="A17" s="390"/>
      <c r="B17" s="382"/>
      <c r="C17" s="391"/>
      <c r="D17" s="392"/>
      <c r="E17" s="399" t="s">
        <v>732</v>
      </c>
      <c r="F17" s="394"/>
      <c r="G17" s="668">
        <f>H17</f>
        <v>0</v>
      </c>
      <c r="H17" s="671"/>
      <c r="I17" s="670"/>
      <c r="K17" s="475"/>
    </row>
    <row r="18" spans="1:9" s="395" customFormat="1" ht="17.25" customHeight="1" hidden="1">
      <c r="A18" s="390"/>
      <c r="B18" s="382"/>
      <c r="C18" s="391"/>
      <c r="D18" s="392"/>
      <c r="E18" s="399" t="s">
        <v>45</v>
      </c>
      <c r="F18" s="394"/>
      <c r="G18" s="668">
        <f t="shared" si="0"/>
        <v>0</v>
      </c>
      <c r="H18" s="672"/>
      <c r="I18" s="670"/>
    </row>
    <row r="19" spans="1:9" s="10" customFormat="1" ht="15" customHeight="1" hidden="1">
      <c r="A19" s="96"/>
      <c r="B19" s="40"/>
      <c r="C19" s="508"/>
      <c r="D19" s="509"/>
      <c r="E19" s="183" t="s">
        <v>736</v>
      </c>
      <c r="F19" s="20"/>
      <c r="G19" s="673">
        <f t="shared" si="0"/>
        <v>0</v>
      </c>
      <c r="H19" s="668"/>
      <c r="I19" s="674"/>
    </row>
    <row r="20" spans="1:9" s="10" customFormat="1" ht="15" hidden="1">
      <c r="A20" s="96"/>
      <c r="B20" s="40"/>
      <c r="C20" s="508"/>
      <c r="D20" s="509"/>
      <c r="E20" s="183" t="s">
        <v>739</v>
      </c>
      <c r="F20" s="20"/>
      <c r="G20" s="673">
        <f t="shared" si="0"/>
        <v>0</v>
      </c>
      <c r="H20" s="668"/>
      <c r="I20" s="674"/>
    </row>
    <row r="21" spans="1:19" ht="26.25" customHeight="1" hidden="1">
      <c r="A21" s="390"/>
      <c r="B21" s="414"/>
      <c r="C21" s="391"/>
      <c r="D21" s="392"/>
      <c r="E21" s="403" t="s">
        <v>616</v>
      </c>
      <c r="F21" s="418"/>
      <c r="G21" s="675">
        <f>H21+I21</f>
        <v>0</v>
      </c>
      <c r="H21" s="676"/>
      <c r="I21" s="677"/>
      <c r="J21" s="287"/>
      <c r="K21" s="287"/>
      <c r="L21" s="287"/>
      <c r="M21" s="287"/>
      <c r="N21" s="287"/>
      <c r="O21" s="287"/>
      <c r="P21" s="287"/>
      <c r="Q21" s="287"/>
      <c r="R21" s="287"/>
      <c r="S21" s="287"/>
    </row>
    <row r="22" spans="1:9" s="395" customFormat="1" ht="17.25" customHeight="1" hidden="1">
      <c r="A22" s="390"/>
      <c r="B22" s="382"/>
      <c r="C22" s="391"/>
      <c r="D22" s="392"/>
      <c r="E22" s="399" t="s">
        <v>741</v>
      </c>
      <c r="F22" s="394"/>
      <c r="G22" s="668">
        <f>H22</f>
        <v>0</v>
      </c>
      <c r="H22" s="671"/>
      <c r="I22" s="670"/>
    </row>
    <row r="23" spans="1:9" s="395" customFormat="1" ht="17.25" customHeight="1" hidden="1">
      <c r="A23" s="390"/>
      <c r="B23" s="382"/>
      <c r="C23" s="391"/>
      <c r="D23" s="392"/>
      <c r="E23" s="399" t="s">
        <v>46</v>
      </c>
      <c r="F23" s="394"/>
      <c r="G23" s="668">
        <f t="shared" si="0"/>
        <v>0</v>
      </c>
      <c r="H23" s="671"/>
      <c r="I23" s="670"/>
    </row>
    <row r="24" spans="1:11" s="395" customFormat="1" ht="17.25" customHeight="1" hidden="1" thickBot="1">
      <c r="A24" s="390"/>
      <c r="B24" s="382"/>
      <c r="C24" s="391"/>
      <c r="D24" s="392"/>
      <c r="E24" s="400" t="s">
        <v>745</v>
      </c>
      <c r="F24" s="394"/>
      <c r="G24" s="668">
        <f>H24</f>
        <v>0</v>
      </c>
      <c r="H24" s="671"/>
      <c r="I24" s="670"/>
      <c r="K24" s="480"/>
    </row>
    <row r="25" spans="1:11" s="395" customFormat="1" ht="17.25" customHeight="1" hidden="1">
      <c r="A25" s="390"/>
      <c r="B25" s="382"/>
      <c r="C25" s="391"/>
      <c r="D25" s="392"/>
      <c r="E25" s="399" t="s">
        <v>746</v>
      </c>
      <c r="F25" s="394"/>
      <c r="G25" s="668">
        <f>H25</f>
        <v>0</v>
      </c>
      <c r="H25" s="671"/>
      <c r="I25" s="670"/>
      <c r="K25" s="475"/>
    </row>
    <row r="26" spans="1:9" s="10" customFormat="1" ht="29.25" customHeight="1" hidden="1">
      <c r="A26" s="96"/>
      <c r="B26" s="40"/>
      <c r="C26" s="508"/>
      <c r="D26" s="509"/>
      <c r="E26" s="190" t="s">
        <v>777</v>
      </c>
      <c r="F26" s="23"/>
      <c r="G26" s="714">
        <f>H26+I26</f>
        <v>0</v>
      </c>
      <c r="H26" s="705"/>
      <c r="I26" s="705"/>
    </row>
    <row r="27" spans="1:9" s="395" customFormat="1" ht="30" customHeight="1" hidden="1" thickBot="1">
      <c r="A27" s="390"/>
      <c r="B27" s="382"/>
      <c r="C27" s="391"/>
      <c r="D27" s="392"/>
      <c r="E27" s="400" t="s">
        <v>748</v>
      </c>
      <c r="F27" s="394"/>
      <c r="G27" s="668">
        <f t="shared" si="0"/>
        <v>0</v>
      </c>
      <c r="H27" s="671"/>
      <c r="I27" s="670"/>
    </row>
    <row r="28" spans="1:9" ht="12.75" customHeight="1" hidden="1">
      <c r="A28" s="390"/>
      <c r="B28" s="396"/>
      <c r="C28" s="397"/>
      <c r="D28" s="398"/>
      <c r="E28" s="399" t="s">
        <v>757</v>
      </c>
      <c r="F28" s="401"/>
      <c r="G28" s="668">
        <f>H28</f>
        <v>0</v>
      </c>
      <c r="H28" s="669"/>
      <c r="I28" s="678"/>
    </row>
    <row r="29" spans="1:9" s="10" customFormat="1" ht="15" hidden="1">
      <c r="A29" s="96"/>
      <c r="B29" s="40"/>
      <c r="C29" s="508"/>
      <c r="D29" s="509"/>
      <c r="E29" s="190" t="s">
        <v>762</v>
      </c>
      <c r="F29" s="20"/>
      <c r="G29" s="679">
        <f>H29</f>
        <v>0</v>
      </c>
      <c r="H29" s="666"/>
      <c r="I29" s="674"/>
    </row>
    <row r="30" spans="1:9" s="395" customFormat="1" ht="18.75" customHeight="1" hidden="1" thickBot="1">
      <c r="A30" s="390"/>
      <c r="B30" s="382"/>
      <c r="C30" s="391"/>
      <c r="D30" s="392"/>
      <c r="E30" s="403" t="s">
        <v>759</v>
      </c>
      <c r="F30" s="394"/>
      <c r="G30" s="668">
        <f>H30</f>
        <v>0</v>
      </c>
      <c r="H30" s="671"/>
      <c r="I30" s="670"/>
    </row>
    <row r="31" spans="1:9" s="395" customFormat="1" ht="18" customHeight="1" hidden="1">
      <c r="A31" s="390"/>
      <c r="B31" s="382"/>
      <c r="C31" s="391"/>
      <c r="D31" s="392"/>
      <c r="E31" s="190" t="s">
        <v>762</v>
      </c>
      <c r="F31" s="394"/>
      <c r="G31" s="673">
        <f>H31</f>
        <v>0</v>
      </c>
      <c r="H31" s="680"/>
      <c r="I31" s="681"/>
    </row>
    <row r="32" spans="1:9" s="395" customFormat="1" ht="17.25" customHeight="1" hidden="1">
      <c r="A32" s="390"/>
      <c r="B32" s="382"/>
      <c r="C32" s="391"/>
      <c r="D32" s="392"/>
      <c r="E32" s="403" t="s">
        <v>763</v>
      </c>
      <c r="F32" s="394"/>
      <c r="G32" s="668">
        <f t="shared" si="0"/>
        <v>0</v>
      </c>
      <c r="H32" s="671"/>
      <c r="I32" s="670"/>
    </row>
    <row r="33" spans="1:11" s="395" customFormat="1" ht="18.75" customHeight="1" hidden="1">
      <c r="A33" s="390"/>
      <c r="B33" s="382"/>
      <c r="C33" s="391"/>
      <c r="D33" s="392"/>
      <c r="E33" s="403" t="s">
        <v>884</v>
      </c>
      <c r="F33" s="394"/>
      <c r="G33" s="668">
        <f>H33</f>
        <v>0</v>
      </c>
      <c r="H33" s="671"/>
      <c r="I33" s="670"/>
      <c r="K33" s="476"/>
    </row>
    <row r="34" spans="1:9" s="395" customFormat="1" ht="28.5" customHeight="1" hidden="1" thickBot="1">
      <c r="A34" s="390"/>
      <c r="B34" s="382"/>
      <c r="C34" s="391"/>
      <c r="D34" s="392"/>
      <c r="E34" s="400" t="s">
        <v>748</v>
      </c>
      <c r="F34" s="394"/>
      <c r="G34" s="671">
        <v>0</v>
      </c>
      <c r="H34" s="671">
        <v>0</v>
      </c>
      <c r="I34" s="682"/>
    </row>
    <row r="35" spans="1:9" s="10" customFormat="1" ht="15" hidden="1">
      <c r="A35" s="96"/>
      <c r="B35" s="306"/>
      <c r="C35" s="508"/>
      <c r="D35" s="509"/>
      <c r="E35" s="403" t="s">
        <v>16</v>
      </c>
      <c r="F35" s="20"/>
      <c r="G35" s="671">
        <f>H35</f>
        <v>0</v>
      </c>
      <c r="H35" s="671"/>
      <c r="I35" s="674"/>
    </row>
    <row r="36" spans="1:9" s="395" customFormat="1" ht="18" customHeight="1" hidden="1">
      <c r="A36" s="390"/>
      <c r="B36" s="382"/>
      <c r="C36" s="391"/>
      <c r="D36" s="392"/>
      <c r="E36" s="403" t="s">
        <v>991</v>
      </c>
      <c r="F36" s="394"/>
      <c r="G36" s="673">
        <f>I36</f>
        <v>0</v>
      </c>
      <c r="H36" s="668"/>
      <c r="I36" s="683"/>
    </row>
    <row r="37" spans="1:11" s="395" customFormat="1" ht="18.75" customHeight="1" hidden="1" thickBot="1">
      <c r="A37" s="390"/>
      <c r="B37" s="382"/>
      <c r="C37" s="391"/>
      <c r="D37" s="392"/>
      <c r="E37" s="403" t="s">
        <v>914</v>
      </c>
      <c r="F37" s="394"/>
      <c r="G37" s="673">
        <f>I37</f>
        <v>0</v>
      </c>
      <c r="H37" s="684"/>
      <c r="I37" s="685"/>
      <c r="K37" s="476"/>
    </row>
    <row r="38" spans="1:9" s="10" customFormat="1" ht="15.75" hidden="1" thickBot="1">
      <c r="A38" s="96"/>
      <c r="B38" s="306"/>
      <c r="C38" s="508"/>
      <c r="D38" s="509"/>
      <c r="E38" s="190" t="s">
        <v>842</v>
      </c>
      <c r="F38" s="20"/>
      <c r="G38" s="673">
        <f>I38</f>
        <v>0</v>
      </c>
      <c r="H38" s="686"/>
      <c r="I38" s="687"/>
    </row>
    <row r="39" spans="1:9" ht="25.5" customHeight="1" hidden="1">
      <c r="A39" s="390">
        <v>2111</v>
      </c>
      <c r="B39" s="396" t="s">
        <v>910</v>
      </c>
      <c r="C39" s="397">
        <v>1</v>
      </c>
      <c r="D39" s="398">
        <v>1</v>
      </c>
      <c r="E39" s="388" t="s">
        <v>773</v>
      </c>
      <c r="F39" s="401" t="s">
        <v>98</v>
      </c>
      <c r="G39" s="668">
        <f>G40+G41+G42+G43+G44+G45+G48+G49+G50+G51+G52+G53+G54+G55+G56+G57+G58+G59+G47+G80+G46</f>
        <v>0</v>
      </c>
      <c r="H39" s="688">
        <f>H40+H41+H42+H43+H44+H45+H47+H48+H49+H50+H51+H52+H53+H54+H55+H56+H57+H58+H59+H46</f>
        <v>0</v>
      </c>
      <c r="I39" s="689">
        <f>I80</f>
        <v>0</v>
      </c>
    </row>
    <row r="40" spans="1:11" ht="26.25" customHeight="1" hidden="1">
      <c r="A40" s="390"/>
      <c r="B40" s="396"/>
      <c r="C40" s="397"/>
      <c r="D40" s="398"/>
      <c r="E40" s="399" t="s">
        <v>726</v>
      </c>
      <c r="F40" s="401"/>
      <c r="G40" s="668">
        <f aca="true" t="shared" si="1" ref="G40:G47">H40</f>
        <v>0</v>
      </c>
      <c r="H40" s="669"/>
      <c r="I40" s="690"/>
      <c r="K40" s="482"/>
    </row>
    <row r="41" spans="1:9" ht="25.5" customHeight="1" hidden="1">
      <c r="A41" s="390"/>
      <c r="B41" s="396"/>
      <c r="C41" s="397"/>
      <c r="D41" s="398"/>
      <c r="E41" s="399" t="s">
        <v>727</v>
      </c>
      <c r="F41" s="401"/>
      <c r="G41" s="668">
        <f t="shared" si="1"/>
        <v>0</v>
      </c>
      <c r="H41" s="669"/>
      <c r="I41" s="690"/>
    </row>
    <row r="42" spans="1:9" ht="14.25" customHeight="1" hidden="1" thickBot="1">
      <c r="A42" s="390"/>
      <c r="B42" s="396"/>
      <c r="C42" s="397"/>
      <c r="D42" s="398"/>
      <c r="E42" s="400" t="s">
        <v>948</v>
      </c>
      <c r="F42" s="401"/>
      <c r="G42" s="668">
        <f t="shared" si="1"/>
        <v>0</v>
      </c>
      <c r="H42" s="669"/>
      <c r="I42" s="678"/>
    </row>
    <row r="43" spans="1:9" ht="12.75" customHeight="1" hidden="1">
      <c r="A43" s="390"/>
      <c r="B43" s="396"/>
      <c r="C43" s="397"/>
      <c r="D43" s="398"/>
      <c r="E43" s="402" t="s">
        <v>475</v>
      </c>
      <c r="F43" s="401"/>
      <c r="G43" s="668">
        <f t="shared" si="1"/>
        <v>0</v>
      </c>
      <c r="H43" s="669"/>
      <c r="I43" s="678"/>
    </row>
    <row r="44" spans="1:9" ht="12.75" customHeight="1" hidden="1">
      <c r="A44" s="390"/>
      <c r="B44" s="396"/>
      <c r="C44" s="397"/>
      <c r="D44" s="398"/>
      <c r="E44" s="399" t="s">
        <v>730</v>
      </c>
      <c r="F44" s="401"/>
      <c r="G44" s="668">
        <f t="shared" si="1"/>
        <v>0</v>
      </c>
      <c r="H44" s="669"/>
      <c r="I44" s="678"/>
    </row>
    <row r="45" spans="1:9" ht="12.75" customHeight="1" hidden="1">
      <c r="A45" s="390"/>
      <c r="B45" s="396"/>
      <c r="C45" s="397"/>
      <c r="D45" s="398"/>
      <c r="E45" s="399" t="s">
        <v>731</v>
      </c>
      <c r="F45" s="401"/>
      <c r="G45" s="668">
        <f t="shared" si="1"/>
        <v>0</v>
      </c>
      <c r="H45" s="669"/>
      <c r="I45" s="678"/>
    </row>
    <row r="46" spans="1:11" s="395" customFormat="1" ht="17.25" customHeight="1" hidden="1">
      <c r="A46" s="390"/>
      <c r="B46" s="382"/>
      <c r="C46" s="391"/>
      <c r="D46" s="392"/>
      <c r="E46" s="399" t="s">
        <v>732</v>
      </c>
      <c r="F46" s="394"/>
      <c r="G46" s="668">
        <f>H46</f>
        <v>0</v>
      </c>
      <c r="H46" s="671"/>
      <c r="I46" s="670"/>
      <c r="K46" s="475"/>
    </row>
    <row r="47" spans="1:9" ht="12.75" customHeight="1" hidden="1">
      <c r="A47" s="390"/>
      <c r="B47" s="396"/>
      <c r="C47" s="397"/>
      <c r="D47" s="398"/>
      <c r="E47" s="399" t="s">
        <v>735</v>
      </c>
      <c r="F47" s="401"/>
      <c r="G47" s="668">
        <f t="shared" si="1"/>
        <v>0</v>
      </c>
      <c r="H47" s="669"/>
      <c r="I47" s="678"/>
    </row>
    <row r="48" spans="1:9" ht="12.75" customHeight="1" hidden="1">
      <c r="A48" s="390"/>
      <c r="B48" s="396"/>
      <c r="C48" s="397"/>
      <c r="D48" s="398"/>
      <c r="E48" s="399" t="s">
        <v>736</v>
      </c>
      <c r="F48" s="401"/>
      <c r="G48" s="668"/>
      <c r="H48" s="669"/>
      <c r="I48" s="678"/>
    </row>
    <row r="49" spans="1:9" ht="12.75" customHeight="1" hidden="1">
      <c r="A49" s="390"/>
      <c r="B49" s="396"/>
      <c r="C49" s="397"/>
      <c r="D49" s="398"/>
      <c r="E49" s="399" t="s">
        <v>739</v>
      </c>
      <c r="F49" s="401"/>
      <c r="G49" s="668"/>
      <c r="H49" s="669"/>
      <c r="I49" s="678"/>
    </row>
    <row r="50" spans="1:11" ht="12.75" customHeight="1" hidden="1">
      <c r="A50" s="390"/>
      <c r="B50" s="396"/>
      <c r="C50" s="397"/>
      <c r="D50" s="398"/>
      <c r="E50" s="399" t="s">
        <v>741</v>
      </c>
      <c r="F50" s="401"/>
      <c r="G50" s="668">
        <f>H50</f>
        <v>0</v>
      </c>
      <c r="H50" s="669"/>
      <c r="I50" s="678"/>
      <c r="K50" s="516"/>
    </row>
    <row r="51" spans="1:9" ht="12.75" customHeight="1" hidden="1">
      <c r="A51" s="390"/>
      <c r="B51" s="396"/>
      <c r="C51" s="397"/>
      <c r="D51" s="398"/>
      <c r="E51" s="399" t="s">
        <v>744</v>
      </c>
      <c r="F51" s="401"/>
      <c r="G51" s="668">
        <f>H51</f>
        <v>0</v>
      </c>
      <c r="H51" s="669"/>
      <c r="I51" s="678"/>
    </row>
    <row r="52" spans="1:9" ht="15.75" customHeight="1" hidden="1" thickBot="1">
      <c r="A52" s="390"/>
      <c r="B52" s="396"/>
      <c r="C52" s="397"/>
      <c r="D52" s="398"/>
      <c r="E52" s="400" t="s">
        <v>745</v>
      </c>
      <c r="F52" s="401"/>
      <c r="G52" s="668"/>
      <c r="H52" s="669"/>
      <c r="I52" s="678"/>
    </row>
    <row r="53" spans="1:9" ht="12.75" customHeight="1" hidden="1">
      <c r="A53" s="390"/>
      <c r="B53" s="396"/>
      <c r="C53" s="397"/>
      <c r="D53" s="398"/>
      <c r="E53" s="399" t="s">
        <v>746</v>
      </c>
      <c r="F53" s="401"/>
      <c r="G53" s="668"/>
      <c r="H53" s="669"/>
      <c r="I53" s="678"/>
    </row>
    <row r="54" spans="1:9" ht="26.25" customHeight="1" hidden="1" thickBot="1">
      <c r="A54" s="390"/>
      <c r="B54" s="396"/>
      <c r="C54" s="397"/>
      <c r="D54" s="398"/>
      <c r="E54" s="400" t="s">
        <v>748</v>
      </c>
      <c r="F54" s="401"/>
      <c r="G54" s="668">
        <f>H54</f>
        <v>0</v>
      </c>
      <c r="H54" s="669"/>
      <c r="I54" s="678"/>
    </row>
    <row r="55" spans="1:9" ht="12.75" customHeight="1" hidden="1">
      <c r="A55" s="390"/>
      <c r="B55" s="396"/>
      <c r="C55" s="397"/>
      <c r="D55" s="398"/>
      <c r="E55" s="399" t="s">
        <v>757</v>
      </c>
      <c r="F55" s="401"/>
      <c r="G55" s="668">
        <f>H55</f>
        <v>0</v>
      </c>
      <c r="H55" s="669"/>
      <c r="I55" s="678"/>
    </row>
    <row r="56" spans="1:9" ht="12.75" customHeight="1" hidden="1">
      <c r="A56" s="390"/>
      <c r="B56" s="396"/>
      <c r="C56" s="397"/>
      <c r="D56" s="398"/>
      <c r="E56" s="403" t="s">
        <v>759</v>
      </c>
      <c r="F56" s="401"/>
      <c r="G56" s="668"/>
      <c r="H56" s="669"/>
      <c r="I56" s="678"/>
    </row>
    <row r="57" spans="1:9" ht="13.5" customHeight="1" hidden="1">
      <c r="A57" s="390"/>
      <c r="B57" s="396"/>
      <c r="C57" s="397"/>
      <c r="D57" s="398"/>
      <c r="E57" s="403" t="s">
        <v>762</v>
      </c>
      <c r="F57" s="401"/>
      <c r="G57" s="668">
        <f>H57</f>
        <v>0</v>
      </c>
      <c r="H57" s="669"/>
      <c r="I57" s="678"/>
    </row>
    <row r="58" spans="1:9" ht="13.5" customHeight="1" hidden="1" thickBot="1">
      <c r="A58" s="390"/>
      <c r="B58" s="396"/>
      <c r="C58" s="397"/>
      <c r="D58" s="398"/>
      <c r="E58" s="404" t="s">
        <v>763</v>
      </c>
      <c r="F58" s="401"/>
      <c r="G58" s="668"/>
      <c r="H58" s="669"/>
      <c r="I58" s="678"/>
    </row>
    <row r="59" spans="1:9" ht="13.5" customHeight="1" hidden="1" thickBot="1">
      <c r="A59" s="390"/>
      <c r="B59" s="396"/>
      <c r="C59" s="397"/>
      <c r="D59" s="398"/>
      <c r="E59" s="404" t="s">
        <v>884</v>
      </c>
      <c r="F59" s="401"/>
      <c r="G59" s="668"/>
      <c r="H59" s="669"/>
      <c r="I59" s="678"/>
    </row>
    <row r="60" spans="1:9" ht="13.5" customHeight="1" hidden="1" thickBot="1">
      <c r="A60" s="390"/>
      <c r="B60" s="396"/>
      <c r="C60" s="397"/>
      <c r="D60" s="398"/>
      <c r="E60" s="404"/>
      <c r="F60" s="401"/>
      <c r="G60" s="668"/>
      <c r="H60" s="669"/>
      <c r="I60" s="678"/>
    </row>
    <row r="61" spans="1:9" ht="5.25" customHeight="1" hidden="1">
      <c r="A61" s="390"/>
      <c r="B61" s="396"/>
      <c r="C61" s="397"/>
      <c r="D61" s="398"/>
      <c r="E61" s="405"/>
      <c r="F61" s="401"/>
      <c r="G61" s="668"/>
      <c r="H61" s="669"/>
      <c r="I61" s="678"/>
    </row>
    <row r="62" spans="1:9" ht="0.75" customHeight="1" hidden="1">
      <c r="A62" s="390">
        <v>2112</v>
      </c>
      <c r="B62" s="396" t="s">
        <v>910</v>
      </c>
      <c r="C62" s="397">
        <v>1</v>
      </c>
      <c r="D62" s="398">
        <v>2</v>
      </c>
      <c r="E62" s="388" t="s">
        <v>99</v>
      </c>
      <c r="F62" s="401" t="s">
        <v>100</v>
      </c>
      <c r="G62" s="668"/>
      <c r="H62" s="669"/>
      <c r="I62" s="678"/>
    </row>
    <row r="63" spans="1:9" ht="38.25" customHeight="1" hidden="1">
      <c r="A63" s="390"/>
      <c r="B63" s="396"/>
      <c r="C63" s="397"/>
      <c r="D63" s="398"/>
      <c r="E63" s="388" t="s">
        <v>860</v>
      </c>
      <c r="F63" s="401"/>
      <c r="G63" s="668"/>
      <c r="H63" s="669"/>
      <c r="I63" s="678"/>
    </row>
    <row r="64" spans="1:9" ht="12.75" customHeight="1" hidden="1">
      <c r="A64" s="390"/>
      <c r="B64" s="396"/>
      <c r="C64" s="397"/>
      <c r="D64" s="398"/>
      <c r="E64" s="388" t="s">
        <v>861</v>
      </c>
      <c r="F64" s="401"/>
      <c r="G64" s="668"/>
      <c r="H64" s="669"/>
      <c r="I64" s="678"/>
    </row>
    <row r="65" spans="1:9" ht="12.75" customHeight="1" hidden="1">
      <c r="A65" s="390"/>
      <c r="B65" s="396"/>
      <c r="C65" s="397"/>
      <c r="D65" s="398"/>
      <c r="E65" s="388" t="s">
        <v>861</v>
      </c>
      <c r="F65" s="401"/>
      <c r="G65" s="668"/>
      <c r="H65" s="669"/>
      <c r="I65" s="678"/>
    </row>
    <row r="66" spans="1:9" ht="12.75" customHeight="1" hidden="1">
      <c r="A66" s="390">
        <v>2113</v>
      </c>
      <c r="B66" s="396" t="s">
        <v>910</v>
      </c>
      <c r="C66" s="397">
        <v>1</v>
      </c>
      <c r="D66" s="398">
        <v>3</v>
      </c>
      <c r="E66" s="388" t="s">
        <v>101</v>
      </c>
      <c r="F66" s="401" t="s">
        <v>102</v>
      </c>
      <c r="G66" s="668"/>
      <c r="H66" s="669"/>
      <c r="I66" s="678"/>
    </row>
    <row r="67" spans="1:9" ht="38.25" customHeight="1" hidden="1">
      <c r="A67" s="390"/>
      <c r="B67" s="396"/>
      <c r="C67" s="397"/>
      <c r="D67" s="398"/>
      <c r="E67" s="388" t="s">
        <v>860</v>
      </c>
      <c r="F67" s="401"/>
      <c r="G67" s="668"/>
      <c r="H67" s="669"/>
      <c r="I67" s="678"/>
    </row>
    <row r="68" spans="1:9" ht="12.75" customHeight="1" hidden="1">
      <c r="A68" s="390"/>
      <c r="B68" s="396"/>
      <c r="C68" s="397"/>
      <c r="D68" s="398"/>
      <c r="E68" s="388" t="s">
        <v>861</v>
      </c>
      <c r="F68" s="401"/>
      <c r="G68" s="668"/>
      <c r="H68" s="669"/>
      <c r="I68" s="678"/>
    </row>
    <row r="69" spans="1:9" ht="12.75" customHeight="1" hidden="1">
      <c r="A69" s="390"/>
      <c r="B69" s="396"/>
      <c r="C69" s="397"/>
      <c r="D69" s="398"/>
      <c r="E69" s="388" t="s">
        <v>861</v>
      </c>
      <c r="F69" s="401"/>
      <c r="G69" s="668"/>
      <c r="H69" s="669"/>
      <c r="I69" s="678"/>
    </row>
    <row r="70" spans="1:9" ht="12.75" customHeight="1" hidden="1">
      <c r="A70" s="390">
        <v>2120</v>
      </c>
      <c r="B70" s="382" t="s">
        <v>910</v>
      </c>
      <c r="C70" s="391">
        <v>2</v>
      </c>
      <c r="D70" s="392">
        <v>0</v>
      </c>
      <c r="E70" s="393" t="s">
        <v>103</v>
      </c>
      <c r="F70" s="406" t="s">
        <v>104</v>
      </c>
      <c r="G70" s="668"/>
      <c r="H70" s="669"/>
      <c r="I70" s="678"/>
    </row>
    <row r="71" spans="1:9" s="395" customFormat="1" ht="10.5" customHeight="1" hidden="1">
      <c r="A71" s="390"/>
      <c r="B71" s="382"/>
      <c r="C71" s="391"/>
      <c r="D71" s="392"/>
      <c r="E71" s="388" t="s">
        <v>785</v>
      </c>
      <c r="F71" s="394"/>
      <c r="G71" s="691"/>
      <c r="H71" s="692"/>
      <c r="I71" s="693"/>
    </row>
    <row r="72" spans="1:9" ht="16.5" customHeight="1" hidden="1">
      <c r="A72" s="390">
        <v>2121</v>
      </c>
      <c r="B72" s="396" t="s">
        <v>910</v>
      </c>
      <c r="C72" s="397">
        <v>2</v>
      </c>
      <c r="D72" s="398">
        <v>1</v>
      </c>
      <c r="E72" s="407" t="s">
        <v>592</v>
      </c>
      <c r="F72" s="401" t="s">
        <v>105</v>
      </c>
      <c r="G72" s="668"/>
      <c r="H72" s="669"/>
      <c r="I72" s="678"/>
    </row>
    <row r="73" spans="1:9" ht="38.25" customHeight="1" hidden="1">
      <c r="A73" s="390"/>
      <c r="B73" s="396"/>
      <c r="C73" s="397"/>
      <c r="D73" s="398"/>
      <c r="E73" s="388" t="s">
        <v>860</v>
      </c>
      <c r="F73" s="401"/>
      <c r="G73" s="668"/>
      <c r="H73" s="669"/>
      <c r="I73" s="678"/>
    </row>
    <row r="74" spans="1:9" ht="12.75" customHeight="1" hidden="1">
      <c r="A74" s="390"/>
      <c r="B74" s="396"/>
      <c r="C74" s="397"/>
      <c r="D74" s="398"/>
      <c r="E74" s="388" t="s">
        <v>861</v>
      </c>
      <c r="F74" s="401"/>
      <c r="G74" s="668"/>
      <c r="H74" s="669"/>
      <c r="I74" s="678"/>
    </row>
    <row r="75" spans="1:9" ht="12.75" customHeight="1" hidden="1">
      <c r="A75" s="390"/>
      <c r="B75" s="396"/>
      <c r="C75" s="397"/>
      <c r="D75" s="398"/>
      <c r="E75" s="388" t="s">
        <v>861</v>
      </c>
      <c r="F75" s="401"/>
      <c r="G75" s="668"/>
      <c r="H75" s="669"/>
      <c r="I75" s="678"/>
    </row>
    <row r="76" spans="1:9" ht="25.5" customHeight="1" hidden="1">
      <c r="A76" s="390">
        <v>2122</v>
      </c>
      <c r="B76" s="396" t="s">
        <v>910</v>
      </c>
      <c r="C76" s="397">
        <v>2</v>
      </c>
      <c r="D76" s="398">
        <v>2</v>
      </c>
      <c r="E76" s="388" t="s">
        <v>106</v>
      </c>
      <c r="F76" s="401" t="s">
        <v>107</v>
      </c>
      <c r="G76" s="668"/>
      <c r="H76" s="669"/>
      <c r="I76" s="678"/>
    </row>
    <row r="77" spans="1:9" ht="38.25" customHeight="1" hidden="1">
      <c r="A77" s="390"/>
      <c r="B77" s="396"/>
      <c r="C77" s="397"/>
      <c r="D77" s="398"/>
      <c r="E77" s="388" t="s">
        <v>860</v>
      </c>
      <c r="F77" s="401"/>
      <c r="G77" s="668"/>
      <c r="H77" s="669"/>
      <c r="I77" s="678"/>
    </row>
    <row r="78" spans="1:9" ht="12.75" customHeight="1" hidden="1">
      <c r="A78" s="390"/>
      <c r="B78" s="396"/>
      <c r="C78" s="397"/>
      <c r="D78" s="398"/>
      <c r="E78" s="388" t="s">
        <v>861</v>
      </c>
      <c r="F78" s="401"/>
      <c r="G78" s="668"/>
      <c r="H78" s="669"/>
      <c r="I78" s="678"/>
    </row>
    <row r="79" spans="1:9" ht="21.75" customHeight="1" hidden="1">
      <c r="A79" s="390"/>
      <c r="B79" s="396"/>
      <c r="C79" s="397"/>
      <c r="D79" s="398"/>
      <c r="E79" s="388" t="s">
        <v>861</v>
      </c>
      <c r="F79" s="401"/>
      <c r="G79" s="668"/>
      <c r="H79" s="669"/>
      <c r="I79" s="678"/>
    </row>
    <row r="80" spans="1:9" ht="15.75" customHeight="1" hidden="1">
      <c r="A80" s="390"/>
      <c r="B80" s="396"/>
      <c r="C80" s="397"/>
      <c r="D80" s="398"/>
      <c r="E80" s="403" t="s">
        <v>841</v>
      </c>
      <c r="F80" s="401"/>
      <c r="G80" s="668"/>
      <c r="H80" s="669"/>
      <c r="I80" s="678"/>
    </row>
    <row r="81" spans="1:11" ht="20.25" customHeight="1" hidden="1">
      <c r="A81" s="390">
        <v>2130</v>
      </c>
      <c r="B81" s="382" t="s">
        <v>910</v>
      </c>
      <c r="C81" s="391">
        <v>3</v>
      </c>
      <c r="D81" s="392">
        <v>0</v>
      </c>
      <c r="E81" s="393" t="s">
        <v>108</v>
      </c>
      <c r="F81" s="408" t="s">
        <v>109</v>
      </c>
      <c r="G81" s="668">
        <f>H81+I81</f>
        <v>0</v>
      </c>
      <c r="H81" s="669">
        <f>H95+H96+H90</f>
        <v>0</v>
      </c>
      <c r="I81" s="678">
        <f>I95</f>
        <v>0</v>
      </c>
      <c r="K81" s="481"/>
    </row>
    <row r="82" spans="1:9" ht="14.25" customHeight="1" hidden="1">
      <c r="A82" s="390">
        <v>2131</v>
      </c>
      <c r="B82" s="396" t="s">
        <v>910</v>
      </c>
      <c r="C82" s="397">
        <v>3</v>
      </c>
      <c r="D82" s="398">
        <v>1</v>
      </c>
      <c r="E82" s="388" t="s">
        <v>110</v>
      </c>
      <c r="F82" s="401" t="s">
        <v>111</v>
      </c>
      <c r="G82" s="666"/>
      <c r="H82" s="667"/>
      <c r="I82" s="678"/>
    </row>
    <row r="83" spans="1:9" ht="38.25" customHeight="1" hidden="1">
      <c r="A83" s="390"/>
      <c r="B83" s="396"/>
      <c r="C83" s="397"/>
      <c r="D83" s="398"/>
      <c r="E83" s="388" t="s">
        <v>860</v>
      </c>
      <c r="F83" s="401"/>
      <c r="G83" s="666"/>
      <c r="H83" s="667"/>
      <c r="I83" s="678"/>
    </row>
    <row r="84" spans="1:9" ht="12.75" customHeight="1" hidden="1">
      <c r="A84" s="390"/>
      <c r="B84" s="396"/>
      <c r="C84" s="397"/>
      <c r="D84" s="398"/>
      <c r="E84" s="388" t="s">
        <v>861</v>
      </c>
      <c r="F84" s="401"/>
      <c r="G84" s="666"/>
      <c r="H84" s="667"/>
      <c r="I84" s="678"/>
    </row>
    <row r="85" spans="1:9" ht="12.75" customHeight="1" hidden="1">
      <c r="A85" s="390"/>
      <c r="B85" s="396"/>
      <c r="C85" s="397"/>
      <c r="D85" s="398"/>
      <c r="E85" s="388" t="s">
        <v>861</v>
      </c>
      <c r="F85" s="401"/>
      <c r="G85" s="666"/>
      <c r="H85" s="667"/>
      <c r="I85" s="678"/>
    </row>
    <row r="86" spans="1:9" ht="14.25" customHeight="1" hidden="1">
      <c r="A86" s="390">
        <v>2132</v>
      </c>
      <c r="B86" s="396" t="s">
        <v>910</v>
      </c>
      <c r="C86" s="397">
        <v>3</v>
      </c>
      <c r="D86" s="398">
        <v>2</v>
      </c>
      <c r="E86" s="388" t="s">
        <v>112</v>
      </c>
      <c r="F86" s="401" t="s">
        <v>114</v>
      </c>
      <c r="G86" s="666"/>
      <c r="H86" s="667"/>
      <c r="I86" s="678"/>
    </row>
    <row r="87" spans="1:9" ht="38.25" customHeight="1" hidden="1">
      <c r="A87" s="390"/>
      <c r="B87" s="396"/>
      <c r="C87" s="397"/>
      <c r="D87" s="398"/>
      <c r="E87" s="388" t="s">
        <v>860</v>
      </c>
      <c r="F87" s="401"/>
      <c r="G87" s="666"/>
      <c r="H87" s="667"/>
      <c r="I87" s="678"/>
    </row>
    <row r="88" spans="1:9" ht="12.75" customHeight="1" hidden="1">
      <c r="A88" s="390"/>
      <c r="B88" s="396"/>
      <c r="C88" s="397"/>
      <c r="D88" s="398"/>
      <c r="E88" s="388" t="s">
        <v>861</v>
      </c>
      <c r="F88" s="401"/>
      <c r="G88" s="666"/>
      <c r="H88" s="667"/>
      <c r="I88" s="678"/>
    </row>
    <row r="89" spans="1:9" ht="12.75" customHeight="1" hidden="1">
      <c r="A89" s="390"/>
      <c r="B89" s="396"/>
      <c r="C89" s="397"/>
      <c r="D89" s="398"/>
      <c r="E89" s="388" t="s">
        <v>861</v>
      </c>
      <c r="F89" s="401"/>
      <c r="G89" s="666"/>
      <c r="H89" s="667"/>
      <c r="I89" s="678"/>
    </row>
    <row r="90" spans="1:9" ht="18" customHeight="1" hidden="1">
      <c r="A90" s="390">
        <v>2133</v>
      </c>
      <c r="B90" s="396" t="s">
        <v>910</v>
      </c>
      <c r="C90" s="397">
        <v>3</v>
      </c>
      <c r="D90" s="398">
        <v>3</v>
      </c>
      <c r="E90" s="388" t="s">
        <v>637</v>
      </c>
      <c r="F90" s="401" t="s">
        <v>116</v>
      </c>
      <c r="G90" s="666">
        <f>H90+I90</f>
        <v>0</v>
      </c>
      <c r="H90" s="667">
        <f>H91+H92+H93+H94</f>
        <v>0</v>
      </c>
      <c r="I90" s="678"/>
    </row>
    <row r="91" spans="1:9" ht="25.5" customHeight="1" hidden="1">
      <c r="A91" s="390"/>
      <c r="B91" s="396"/>
      <c r="C91" s="397"/>
      <c r="D91" s="398"/>
      <c r="E91" s="399" t="s">
        <v>726</v>
      </c>
      <c r="F91" s="401"/>
      <c r="G91" s="668">
        <f aca="true" t="shared" si="2" ref="G91:G99">H91</f>
        <v>0</v>
      </c>
      <c r="H91" s="669"/>
      <c r="I91" s="677"/>
    </row>
    <row r="92" spans="1:9" ht="25.5" customHeight="1" hidden="1">
      <c r="A92" s="390"/>
      <c r="B92" s="396"/>
      <c r="C92" s="397"/>
      <c r="D92" s="398"/>
      <c r="E92" s="399" t="s">
        <v>727</v>
      </c>
      <c r="F92" s="401"/>
      <c r="G92" s="668">
        <f t="shared" si="2"/>
        <v>0</v>
      </c>
      <c r="H92" s="669"/>
      <c r="I92" s="677"/>
    </row>
    <row r="93" spans="1:9" ht="12.75" customHeight="1" hidden="1">
      <c r="A93" s="390"/>
      <c r="B93" s="396"/>
      <c r="C93" s="397"/>
      <c r="D93" s="398"/>
      <c r="E93" s="399" t="s">
        <v>735</v>
      </c>
      <c r="F93" s="401"/>
      <c r="G93" s="668">
        <f>H93</f>
        <v>0</v>
      </c>
      <c r="H93" s="669"/>
      <c r="I93" s="677"/>
    </row>
    <row r="94" spans="1:9" ht="12.75" customHeight="1" hidden="1">
      <c r="A94" s="390"/>
      <c r="B94" s="396"/>
      <c r="C94" s="397"/>
      <c r="D94" s="398"/>
      <c r="E94" s="399" t="s">
        <v>757</v>
      </c>
      <c r="F94" s="401"/>
      <c r="G94" s="668">
        <f t="shared" si="2"/>
        <v>0</v>
      </c>
      <c r="H94" s="669"/>
      <c r="I94" s="677"/>
    </row>
    <row r="95" spans="1:11" ht="12.75" customHeight="1" hidden="1">
      <c r="A95" s="390"/>
      <c r="B95" s="396" t="s">
        <v>910</v>
      </c>
      <c r="C95" s="397">
        <v>3</v>
      </c>
      <c r="D95" s="398">
        <v>3</v>
      </c>
      <c r="E95" s="388" t="s">
        <v>115</v>
      </c>
      <c r="F95" s="401"/>
      <c r="G95" s="694">
        <f>H95+I95</f>
        <v>0</v>
      </c>
      <c r="H95" s="695">
        <f>H97+H99+H100+H105+H107+H104+H101+H98+H102+H103</f>
        <v>0</v>
      </c>
      <c r="I95" s="696">
        <f>I106+I107</f>
        <v>0</v>
      </c>
      <c r="K95" s="481"/>
    </row>
    <row r="96" spans="1:11" ht="12.75" customHeight="1" hidden="1">
      <c r="A96" s="390"/>
      <c r="B96" s="396"/>
      <c r="C96" s="397"/>
      <c r="D96" s="398"/>
      <c r="E96" s="403" t="s">
        <v>733</v>
      </c>
      <c r="F96" s="401"/>
      <c r="G96" s="668">
        <f>H96</f>
        <v>0</v>
      </c>
      <c r="H96" s="669"/>
      <c r="I96" s="677"/>
      <c r="K96" s="481"/>
    </row>
    <row r="97" spans="1:9" ht="12.75" customHeight="1" hidden="1">
      <c r="A97" s="390"/>
      <c r="B97" s="396"/>
      <c r="C97" s="397"/>
      <c r="D97" s="398"/>
      <c r="E97" s="403" t="s">
        <v>16</v>
      </c>
      <c r="F97" s="401"/>
      <c r="G97" s="668">
        <f t="shared" si="2"/>
        <v>0</v>
      </c>
      <c r="H97" s="669"/>
      <c r="I97" s="677"/>
    </row>
    <row r="98" spans="1:9" s="10" customFormat="1" ht="15" hidden="1">
      <c r="A98" s="539"/>
      <c r="B98" s="306"/>
      <c r="C98" s="508"/>
      <c r="D98" s="509"/>
      <c r="E98" s="183" t="s">
        <v>739</v>
      </c>
      <c r="F98" s="20"/>
      <c r="G98" s="668">
        <f>H98</f>
        <v>0</v>
      </c>
      <c r="H98" s="669"/>
      <c r="I98" s="677"/>
    </row>
    <row r="99" spans="1:9" ht="13.5" customHeight="1" hidden="1" thickBot="1">
      <c r="A99" s="390"/>
      <c r="B99" s="396"/>
      <c r="C99" s="397"/>
      <c r="D99" s="398"/>
      <c r="E99" s="400" t="s">
        <v>745</v>
      </c>
      <c r="F99" s="401"/>
      <c r="G99" s="668">
        <f t="shared" si="2"/>
        <v>0</v>
      </c>
      <c r="H99" s="669"/>
      <c r="I99" s="677"/>
    </row>
    <row r="100" spans="1:9" ht="12.75" customHeight="1" hidden="1">
      <c r="A100" s="390"/>
      <c r="B100" s="396"/>
      <c r="C100" s="397"/>
      <c r="D100" s="398"/>
      <c r="E100" s="399" t="s">
        <v>746</v>
      </c>
      <c r="F100" s="401"/>
      <c r="G100" s="697">
        <f aca="true" t="shared" si="3" ref="G100:G105">H100</f>
        <v>0</v>
      </c>
      <c r="H100" s="698"/>
      <c r="I100" s="699"/>
    </row>
    <row r="101" spans="1:9" s="10" customFormat="1" ht="15" hidden="1">
      <c r="A101" s="96"/>
      <c r="B101" s="40"/>
      <c r="C101" s="508"/>
      <c r="D101" s="509"/>
      <c r="E101" s="399" t="s">
        <v>757</v>
      </c>
      <c r="F101" s="20"/>
      <c r="G101" s="673">
        <f t="shared" si="3"/>
        <v>0</v>
      </c>
      <c r="H101" s="668"/>
      <c r="I101" s="700"/>
    </row>
    <row r="102" spans="1:9" s="10" customFormat="1" ht="15" hidden="1">
      <c r="A102" s="96"/>
      <c r="B102" s="40"/>
      <c r="C102" s="508"/>
      <c r="D102" s="509"/>
      <c r="E102" s="190" t="s">
        <v>762</v>
      </c>
      <c r="F102" s="20"/>
      <c r="G102" s="679">
        <f t="shared" si="3"/>
        <v>0</v>
      </c>
      <c r="H102" s="666"/>
      <c r="I102" s="674"/>
    </row>
    <row r="103" spans="1:9" s="554" customFormat="1" ht="16.5" hidden="1" thickBot="1">
      <c r="A103" s="548"/>
      <c r="B103" s="549"/>
      <c r="C103" s="550"/>
      <c r="D103" s="551"/>
      <c r="E103" s="552" t="s">
        <v>763</v>
      </c>
      <c r="F103" s="553"/>
      <c r="G103" s="697">
        <f>H103</f>
        <v>0</v>
      </c>
      <c r="H103" s="698"/>
      <c r="I103" s="701"/>
    </row>
    <row r="104" spans="1:9" ht="40.5" customHeight="1" hidden="1" thickBot="1">
      <c r="A104" s="390"/>
      <c r="B104" s="396"/>
      <c r="C104" s="397"/>
      <c r="D104" s="398"/>
      <c r="E104" s="399" t="s">
        <v>982</v>
      </c>
      <c r="F104" s="401"/>
      <c r="G104" s="702">
        <f t="shared" si="3"/>
        <v>0</v>
      </c>
      <c r="H104" s="703"/>
      <c r="I104" s="704"/>
    </row>
    <row r="105" spans="1:19" ht="30" customHeight="1" hidden="1" thickBot="1">
      <c r="A105" s="390"/>
      <c r="B105" s="396"/>
      <c r="C105" s="397"/>
      <c r="D105" s="398"/>
      <c r="E105" s="404" t="s">
        <v>12</v>
      </c>
      <c r="F105" s="401"/>
      <c r="G105" s="668">
        <f t="shared" si="3"/>
        <v>0</v>
      </c>
      <c r="H105" s="669"/>
      <c r="I105" s="677"/>
      <c r="J105" s="287"/>
      <c r="K105" s="287"/>
      <c r="L105" s="287"/>
      <c r="M105" s="287"/>
      <c r="N105" s="287"/>
      <c r="O105" s="287"/>
      <c r="P105" s="287"/>
      <c r="Q105" s="287"/>
      <c r="R105" s="287"/>
      <c r="S105" s="287"/>
    </row>
    <row r="106" spans="1:9" s="10" customFormat="1" ht="15" hidden="1">
      <c r="A106" s="96"/>
      <c r="B106" s="306"/>
      <c r="C106" s="508"/>
      <c r="D106" s="509"/>
      <c r="E106" s="190" t="s">
        <v>842</v>
      </c>
      <c r="F106" s="20"/>
      <c r="G106" s="673">
        <f>I106</f>
        <v>0</v>
      </c>
      <c r="H106" s="668"/>
      <c r="I106" s="705"/>
    </row>
    <row r="107" spans="1:9" ht="12.75" customHeight="1" hidden="1">
      <c r="A107" s="390"/>
      <c r="B107" s="396"/>
      <c r="C107" s="397"/>
      <c r="D107" s="398"/>
      <c r="E107" s="403" t="s">
        <v>837</v>
      </c>
      <c r="F107" s="401"/>
      <c r="G107" s="684">
        <f>H107+I107</f>
        <v>0</v>
      </c>
      <c r="H107" s="688"/>
      <c r="I107" s="706"/>
    </row>
    <row r="108" spans="1:9" ht="12.75" customHeight="1" hidden="1">
      <c r="A108" s="390"/>
      <c r="B108" s="396" t="s">
        <v>910</v>
      </c>
      <c r="C108" s="397">
        <v>3</v>
      </c>
      <c r="D108" s="398">
        <v>3</v>
      </c>
      <c r="E108" s="388" t="s">
        <v>774</v>
      </c>
      <c r="F108" s="401"/>
      <c r="G108" s="668">
        <f>G109+G110+G111+G113+G112</f>
        <v>0</v>
      </c>
      <c r="H108" s="668">
        <f>H109+H110+H111+H113+H112</f>
        <v>0</v>
      </c>
      <c r="I108" s="677"/>
    </row>
    <row r="109" spans="1:9" ht="12.75" customHeight="1" hidden="1">
      <c r="A109" s="390"/>
      <c r="B109" s="396"/>
      <c r="C109" s="397"/>
      <c r="D109" s="398"/>
      <c r="E109" s="399" t="s">
        <v>739</v>
      </c>
      <c r="F109" s="401"/>
      <c r="G109" s="668"/>
      <c r="H109" s="669"/>
      <c r="I109" s="677"/>
    </row>
    <row r="110" spans="1:9" ht="12.75" customHeight="1" hidden="1" thickBot="1">
      <c r="A110" s="390"/>
      <c r="B110" s="396"/>
      <c r="C110" s="397"/>
      <c r="D110" s="398"/>
      <c r="E110" s="400" t="s">
        <v>745</v>
      </c>
      <c r="F110" s="401"/>
      <c r="G110" s="668">
        <f>H110</f>
        <v>0</v>
      </c>
      <c r="H110" s="669"/>
      <c r="I110" s="677"/>
    </row>
    <row r="111" spans="1:9" ht="12.75" customHeight="1" hidden="1">
      <c r="A111" s="390"/>
      <c r="B111" s="396"/>
      <c r="C111" s="397"/>
      <c r="D111" s="398"/>
      <c r="E111" s="399" t="s">
        <v>746</v>
      </c>
      <c r="F111" s="401"/>
      <c r="G111" s="668">
        <f>H111</f>
        <v>0</v>
      </c>
      <c r="H111" s="669">
        <v>0</v>
      </c>
      <c r="I111" s="677"/>
    </row>
    <row r="112" spans="1:9" ht="12.75" customHeight="1" hidden="1">
      <c r="A112" s="390"/>
      <c r="B112" s="396"/>
      <c r="C112" s="397"/>
      <c r="D112" s="398"/>
      <c r="E112" s="399" t="s">
        <v>757</v>
      </c>
      <c r="F112" s="401"/>
      <c r="G112" s="668">
        <f>H112</f>
        <v>0</v>
      </c>
      <c r="H112" s="669"/>
      <c r="I112" s="677"/>
    </row>
    <row r="113" spans="1:9" ht="20.25" customHeight="1" hidden="1">
      <c r="A113" s="390"/>
      <c r="B113" s="396"/>
      <c r="C113" s="397"/>
      <c r="D113" s="398"/>
      <c r="E113" s="403"/>
      <c r="F113" s="401"/>
      <c r="G113" s="668"/>
      <c r="H113" s="669"/>
      <c r="I113" s="677"/>
    </row>
    <row r="114" spans="1:9" ht="12.75" customHeight="1" hidden="1">
      <c r="A114" s="390">
        <v>2140</v>
      </c>
      <c r="B114" s="382" t="s">
        <v>910</v>
      </c>
      <c r="C114" s="391">
        <v>4</v>
      </c>
      <c r="D114" s="392">
        <v>0</v>
      </c>
      <c r="E114" s="393" t="s">
        <v>117</v>
      </c>
      <c r="F114" s="394" t="s">
        <v>118</v>
      </c>
      <c r="G114" s="668">
        <f>H114+I114</f>
        <v>0</v>
      </c>
      <c r="H114" s="669">
        <f>H116</f>
        <v>0</v>
      </c>
      <c r="I114" s="677"/>
    </row>
    <row r="115" spans="1:9" s="395" customFormat="1" ht="10.5" customHeight="1" hidden="1">
      <c r="A115" s="390"/>
      <c r="B115" s="382"/>
      <c r="C115" s="391"/>
      <c r="D115" s="392"/>
      <c r="E115" s="388" t="s">
        <v>785</v>
      </c>
      <c r="F115" s="394"/>
      <c r="G115" s="691"/>
      <c r="H115" s="692"/>
      <c r="I115" s="707"/>
    </row>
    <row r="116" spans="1:9" ht="12.75" customHeight="1" hidden="1">
      <c r="A116" s="390">
        <v>2141</v>
      </c>
      <c r="B116" s="396" t="s">
        <v>910</v>
      </c>
      <c r="C116" s="397">
        <v>4</v>
      </c>
      <c r="D116" s="398">
        <v>1</v>
      </c>
      <c r="E116" s="388" t="s">
        <v>119</v>
      </c>
      <c r="F116" s="409" t="s">
        <v>120</v>
      </c>
      <c r="G116" s="668">
        <f>H116+I116</f>
        <v>0</v>
      </c>
      <c r="H116" s="669">
        <f>H118</f>
        <v>0</v>
      </c>
      <c r="I116" s="677"/>
    </row>
    <row r="117" spans="1:9" ht="38.25" customHeight="1" hidden="1">
      <c r="A117" s="390"/>
      <c r="B117" s="396"/>
      <c r="C117" s="397"/>
      <c r="D117" s="398"/>
      <c r="E117" s="388" t="s">
        <v>860</v>
      </c>
      <c r="F117" s="401"/>
      <c r="G117" s="668"/>
      <c r="H117" s="669"/>
      <c r="I117" s="677"/>
    </row>
    <row r="118" spans="1:11" s="395" customFormat="1" ht="17.25" customHeight="1" hidden="1">
      <c r="A118" s="390"/>
      <c r="B118" s="382"/>
      <c r="C118" s="391"/>
      <c r="D118" s="392"/>
      <c r="E118" s="399" t="s">
        <v>746</v>
      </c>
      <c r="F118" s="394"/>
      <c r="G118" s="668">
        <f>H118</f>
        <v>0</v>
      </c>
      <c r="H118" s="671">
        <v>0</v>
      </c>
      <c r="I118" s="670"/>
      <c r="K118" s="475"/>
    </row>
    <row r="119" spans="1:9" ht="12.75" customHeight="1" hidden="1">
      <c r="A119" s="390"/>
      <c r="B119" s="396"/>
      <c r="C119" s="397"/>
      <c r="D119" s="398"/>
      <c r="E119" s="388" t="s">
        <v>861</v>
      </c>
      <c r="F119" s="401"/>
      <c r="G119" s="668"/>
      <c r="H119" s="669"/>
      <c r="I119" s="677"/>
    </row>
    <row r="120" spans="1:9" ht="38.25" customHeight="1" hidden="1">
      <c r="A120" s="390">
        <v>2150</v>
      </c>
      <c r="B120" s="382" t="s">
        <v>910</v>
      </c>
      <c r="C120" s="391">
        <v>5</v>
      </c>
      <c r="D120" s="392">
        <v>0</v>
      </c>
      <c r="E120" s="393" t="s">
        <v>121</v>
      </c>
      <c r="F120" s="394" t="s">
        <v>122</v>
      </c>
      <c r="G120" s="668"/>
      <c r="H120" s="669"/>
      <c r="I120" s="677"/>
    </row>
    <row r="121" spans="1:9" s="395" customFormat="1" ht="0.75" customHeight="1" hidden="1">
      <c r="A121" s="390"/>
      <c r="B121" s="382"/>
      <c r="C121" s="391"/>
      <c r="D121" s="392"/>
      <c r="E121" s="388" t="s">
        <v>785</v>
      </c>
      <c r="F121" s="394"/>
      <c r="G121" s="691"/>
      <c r="H121" s="692"/>
      <c r="I121" s="707"/>
    </row>
    <row r="122" spans="1:9" ht="25.5" customHeight="1" hidden="1">
      <c r="A122" s="390">
        <v>2151</v>
      </c>
      <c r="B122" s="396" t="s">
        <v>910</v>
      </c>
      <c r="C122" s="397">
        <v>5</v>
      </c>
      <c r="D122" s="398">
        <v>1</v>
      </c>
      <c r="E122" s="388" t="s">
        <v>123</v>
      </c>
      <c r="F122" s="409" t="s">
        <v>124</v>
      </c>
      <c r="G122" s="668"/>
      <c r="H122" s="669"/>
      <c r="I122" s="677"/>
    </row>
    <row r="123" spans="1:9" ht="38.25" customHeight="1" hidden="1">
      <c r="A123" s="390"/>
      <c r="B123" s="396"/>
      <c r="C123" s="397"/>
      <c r="D123" s="398"/>
      <c r="E123" s="388" t="s">
        <v>860</v>
      </c>
      <c r="F123" s="401"/>
      <c r="G123" s="668"/>
      <c r="H123" s="669"/>
      <c r="I123" s="677"/>
    </row>
    <row r="124" spans="1:9" ht="12.75" customHeight="1" hidden="1">
      <c r="A124" s="390"/>
      <c r="B124" s="396"/>
      <c r="C124" s="397"/>
      <c r="D124" s="398"/>
      <c r="E124" s="388" t="s">
        <v>861</v>
      </c>
      <c r="F124" s="401"/>
      <c r="G124" s="668"/>
      <c r="H124" s="669"/>
      <c r="I124" s="677"/>
    </row>
    <row r="125" spans="1:9" ht="12.75" customHeight="1" hidden="1">
      <c r="A125" s="390"/>
      <c r="B125" s="396"/>
      <c r="C125" s="397"/>
      <c r="D125" s="398"/>
      <c r="E125" s="388" t="s">
        <v>861</v>
      </c>
      <c r="F125" s="401"/>
      <c r="G125" s="668"/>
      <c r="H125" s="669"/>
      <c r="I125" s="677"/>
    </row>
    <row r="126" spans="1:9" ht="25.5" customHeight="1" hidden="1">
      <c r="A126" s="390">
        <v>2160</v>
      </c>
      <c r="B126" s="382" t="s">
        <v>910</v>
      </c>
      <c r="C126" s="391">
        <v>6</v>
      </c>
      <c r="D126" s="392">
        <v>0</v>
      </c>
      <c r="E126" s="393" t="s">
        <v>125</v>
      </c>
      <c r="F126" s="394" t="s">
        <v>126</v>
      </c>
      <c r="G126" s="668"/>
      <c r="H126" s="669"/>
      <c r="I126" s="677"/>
    </row>
    <row r="127" spans="1:9" s="395" customFormat="1" ht="0.75" customHeight="1" hidden="1">
      <c r="A127" s="390"/>
      <c r="B127" s="382"/>
      <c r="C127" s="391"/>
      <c r="D127" s="392"/>
      <c r="E127" s="388" t="s">
        <v>785</v>
      </c>
      <c r="F127" s="394"/>
      <c r="G127" s="691"/>
      <c r="H127" s="692"/>
      <c r="I127" s="707"/>
    </row>
    <row r="128" spans="1:9" ht="25.5" customHeight="1" hidden="1">
      <c r="A128" s="390">
        <v>2161</v>
      </c>
      <c r="B128" s="396" t="s">
        <v>910</v>
      </c>
      <c r="C128" s="397">
        <v>6</v>
      </c>
      <c r="D128" s="398">
        <v>1</v>
      </c>
      <c r="E128" s="388" t="s">
        <v>127</v>
      </c>
      <c r="F128" s="401" t="s">
        <v>128</v>
      </c>
      <c r="G128" s="668"/>
      <c r="H128" s="669"/>
      <c r="I128" s="677"/>
    </row>
    <row r="129" spans="1:9" ht="38.25" customHeight="1" hidden="1">
      <c r="A129" s="390"/>
      <c r="B129" s="396"/>
      <c r="C129" s="397"/>
      <c r="D129" s="398"/>
      <c r="E129" s="388" t="s">
        <v>860</v>
      </c>
      <c r="F129" s="401"/>
      <c r="G129" s="668"/>
      <c r="H129" s="669"/>
      <c r="I129" s="677"/>
    </row>
    <row r="130" spans="1:9" ht="12.75" customHeight="1" hidden="1">
      <c r="A130" s="390"/>
      <c r="B130" s="396"/>
      <c r="C130" s="397"/>
      <c r="D130" s="398"/>
      <c r="E130" s="388" t="s">
        <v>861</v>
      </c>
      <c r="F130" s="401"/>
      <c r="G130" s="668"/>
      <c r="H130" s="669"/>
      <c r="I130" s="677"/>
    </row>
    <row r="131" spans="1:9" ht="12.75" customHeight="1" hidden="1">
      <c r="A131" s="390"/>
      <c r="B131" s="396"/>
      <c r="C131" s="397"/>
      <c r="D131" s="398"/>
      <c r="E131" s="388" t="s">
        <v>861</v>
      </c>
      <c r="F131" s="401"/>
      <c r="G131" s="668"/>
      <c r="H131" s="669"/>
      <c r="I131" s="677"/>
    </row>
    <row r="132" spans="1:9" ht="12.75" customHeight="1" hidden="1">
      <c r="A132" s="390">
        <v>2170</v>
      </c>
      <c r="B132" s="382" t="s">
        <v>910</v>
      </c>
      <c r="C132" s="391">
        <v>7</v>
      </c>
      <c r="D132" s="392">
        <v>0</v>
      </c>
      <c r="E132" s="393" t="s">
        <v>959</v>
      </c>
      <c r="F132" s="401"/>
      <c r="G132" s="668"/>
      <c r="H132" s="669"/>
      <c r="I132" s="677"/>
    </row>
    <row r="133" spans="1:9" s="395" customFormat="1" ht="1.5" customHeight="1" hidden="1">
      <c r="A133" s="390"/>
      <c r="B133" s="382"/>
      <c r="C133" s="391"/>
      <c r="D133" s="392"/>
      <c r="E133" s="388" t="s">
        <v>785</v>
      </c>
      <c r="F133" s="394"/>
      <c r="G133" s="691"/>
      <c r="H133" s="692"/>
      <c r="I133" s="707"/>
    </row>
    <row r="134" spans="1:9" ht="12.75" customHeight="1" hidden="1">
      <c r="A134" s="390">
        <v>2171</v>
      </c>
      <c r="B134" s="396" t="s">
        <v>910</v>
      </c>
      <c r="C134" s="397">
        <v>7</v>
      </c>
      <c r="D134" s="398">
        <v>1</v>
      </c>
      <c r="E134" s="388" t="s">
        <v>959</v>
      </c>
      <c r="F134" s="401"/>
      <c r="G134" s="668"/>
      <c r="H134" s="669"/>
      <c r="I134" s="677"/>
    </row>
    <row r="135" spans="1:9" ht="38.25" customHeight="1" hidden="1">
      <c r="A135" s="390"/>
      <c r="B135" s="396"/>
      <c r="C135" s="397"/>
      <c r="D135" s="398"/>
      <c r="E135" s="388" t="s">
        <v>860</v>
      </c>
      <c r="F135" s="401"/>
      <c r="G135" s="668"/>
      <c r="H135" s="669"/>
      <c r="I135" s="677"/>
    </row>
    <row r="136" spans="1:9" ht="12.75" customHeight="1" hidden="1">
      <c r="A136" s="390"/>
      <c r="B136" s="396"/>
      <c r="C136" s="397"/>
      <c r="D136" s="398"/>
      <c r="E136" s="388" t="s">
        <v>861</v>
      </c>
      <c r="F136" s="401"/>
      <c r="G136" s="668"/>
      <c r="H136" s="669"/>
      <c r="I136" s="677"/>
    </row>
    <row r="137" spans="1:9" ht="12.75" customHeight="1" hidden="1">
      <c r="A137" s="390"/>
      <c r="B137" s="396"/>
      <c r="C137" s="397"/>
      <c r="D137" s="398"/>
      <c r="E137" s="388" t="s">
        <v>861</v>
      </c>
      <c r="F137" s="401"/>
      <c r="G137" s="668"/>
      <c r="H137" s="669"/>
      <c r="I137" s="677"/>
    </row>
    <row r="138" spans="1:9" ht="29.25" customHeight="1" hidden="1">
      <c r="A138" s="390">
        <v>2180</v>
      </c>
      <c r="B138" s="382" t="s">
        <v>910</v>
      </c>
      <c r="C138" s="391">
        <v>8</v>
      </c>
      <c r="D138" s="392">
        <v>0</v>
      </c>
      <c r="E138" s="393" t="s">
        <v>129</v>
      </c>
      <c r="F138" s="394" t="s">
        <v>130</v>
      </c>
      <c r="G138" s="668"/>
      <c r="H138" s="669"/>
      <c r="I138" s="677"/>
    </row>
    <row r="139" spans="1:9" s="395" customFormat="1" ht="10.5" customHeight="1" hidden="1">
      <c r="A139" s="390"/>
      <c r="B139" s="382"/>
      <c r="C139" s="391"/>
      <c r="D139" s="392"/>
      <c r="E139" s="388" t="s">
        <v>785</v>
      </c>
      <c r="F139" s="394"/>
      <c r="G139" s="691"/>
      <c r="H139" s="692"/>
      <c r="I139" s="707"/>
    </row>
    <row r="140" spans="1:9" ht="25.5" customHeight="1" hidden="1">
      <c r="A140" s="390">
        <v>2181</v>
      </c>
      <c r="B140" s="396" t="s">
        <v>910</v>
      </c>
      <c r="C140" s="397">
        <v>8</v>
      </c>
      <c r="D140" s="398">
        <v>1</v>
      </c>
      <c r="E140" s="388" t="s">
        <v>129</v>
      </c>
      <c r="F140" s="409" t="s">
        <v>131</v>
      </c>
      <c r="G140" s="668"/>
      <c r="H140" s="669"/>
      <c r="I140" s="677"/>
    </row>
    <row r="141" spans="1:9" ht="12.75" customHeight="1" hidden="1">
      <c r="A141" s="390"/>
      <c r="B141" s="396"/>
      <c r="C141" s="397"/>
      <c r="D141" s="398"/>
      <c r="E141" s="410" t="s">
        <v>785</v>
      </c>
      <c r="F141" s="409"/>
      <c r="G141" s="668"/>
      <c r="H141" s="669"/>
      <c r="I141" s="677"/>
    </row>
    <row r="142" spans="1:9" ht="12.75" customHeight="1" hidden="1">
      <c r="A142" s="390">
        <v>2182</v>
      </c>
      <c r="B142" s="396" t="s">
        <v>910</v>
      </c>
      <c r="C142" s="397">
        <v>8</v>
      </c>
      <c r="D142" s="398">
        <v>1</v>
      </c>
      <c r="E142" s="410" t="s">
        <v>792</v>
      </c>
      <c r="F142" s="409"/>
      <c r="G142" s="668"/>
      <c r="H142" s="669"/>
      <c r="I142" s="677"/>
    </row>
    <row r="143" spans="1:9" ht="12.75" customHeight="1" hidden="1">
      <c r="A143" s="390">
        <v>2183</v>
      </c>
      <c r="B143" s="396" t="s">
        <v>910</v>
      </c>
      <c r="C143" s="397">
        <v>8</v>
      </c>
      <c r="D143" s="398">
        <v>1</v>
      </c>
      <c r="E143" s="410" t="s">
        <v>793</v>
      </c>
      <c r="F143" s="409"/>
      <c r="G143" s="668"/>
      <c r="H143" s="669"/>
      <c r="I143" s="677"/>
    </row>
    <row r="144" spans="1:9" ht="25.5" customHeight="1" hidden="1">
      <c r="A144" s="390">
        <v>2184</v>
      </c>
      <c r="B144" s="396" t="s">
        <v>910</v>
      </c>
      <c r="C144" s="397">
        <v>8</v>
      </c>
      <c r="D144" s="398">
        <v>1</v>
      </c>
      <c r="E144" s="410" t="s">
        <v>798</v>
      </c>
      <c r="F144" s="409"/>
      <c r="G144" s="668"/>
      <c r="H144" s="669"/>
      <c r="I144" s="677"/>
    </row>
    <row r="145" spans="1:9" ht="38.25" customHeight="1" hidden="1">
      <c r="A145" s="390"/>
      <c r="B145" s="396"/>
      <c r="C145" s="397"/>
      <c r="D145" s="398"/>
      <c r="E145" s="388" t="s">
        <v>860</v>
      </c>
      <c r="F145" s="401"/>
      <c r="G145" s="668"/>
      <c r="H145" s="669"/>
      <c r="I145" s="677"/>
    </row>
    <row r="146" spans="1:9" ht="12.75" customHeight="1" hidden="1">
      <c r="A146" s="390"/>
      <c r="B146" s="396"/>
      <c r="C146" s="397"/>
      <c r="D146" s="398"/>
      <c r="E146" s="388" t="s">
        <v>861</v>
      </c>
      <c r="F146" s="401"/>
      <c r="G146" s="668"/>
      <c r="H146" s="669"/>
      <c r="I146" s="677"/>
    </row>
    <row r="147" spans="1:9" ht="12.75" customHeight="1" hidden="1">
      <c r="A147" s="390"/>
      <c r="B147" s="396"/>
      <c r="C147" s="397"/>
      <c r="D147" s="398"/>
      <c r="E147" s="388" t="s">
        <v>861</v>
      </c>
      <c r="F147" s="401"/>
      <c r="G147" s="668"/>
      <c r="H147" s="669"/>
      <c r="I147" s="677"/>
    </row>
    <row r="148" spans="1:9" ht="13.5" customHeight="1" hidden="1">
      <c r="A148" s="390">
        <v>2185</v>
      </c>
      <c r="B148" s="396" t="s">
        <v>918</v>
      </c>
      <c r="C148" s="397">
        <v>8</v>
      </c>
      <c r="D148" s="398">
        <v>1</v>
      </c>
      <c r="E148" s="410"/>
      <c r="F148" s="409"/>
      <c r="G148" s="668"/>
      <c r="H148" s="669"/>
      <c r="I148" s="677"/>
    </row>
    <row r="149" spans="1:9" s="291" customFormat="1" ht="37.5" customHeight="1" hidden="1">
      <c r="A149" s="411">
        <v>2200</v>
      </c>
      <c r="B149" s="382" t="s">
        <v>911</v>
      </c>
      <c r="C149" s="391">
        <v>0</v>
      </c>
      <c r="D149" s="392">
        <v>0</v>
      </c>
      <c r="E149" s="385" t="s">
        <v>476</v>
      </c>
      <c r="F149" s="412" t="s">
        <v>132</v>
      </c>
      <c r="G149" s="668"/>
      <c r="H149" s="669"/>
      <c r="I149" s="677"/>
    </row>
    <row r="150" spans="1:9" ht="11.25" customHeight="1" hidden="1">
      <c r="A150" s="387"/>
      <c r="B150" s="382"/>
      <c r="C150" s="383"/>
      <c r="D150" s="384"/>
      <c r="E150" s="388" t="s">
        <v>784</v>
      </c>
      <c r="F150" s="389"/>
      <c r="G150" s="684"/>
      <c r="H150" s="688"/>
      <c r="I150" s="706"/>
    </row>
    <row r="151" spans="1:9" ht="12.75" customHeight="1" hidden="1">
      <c r="A151" s="390">
        <v>2210</v>
      </c>
      <c r="B151" s="382" t="s">
        <v>911</v>
      </c>
      <c r="C151" s="397">
        <v>1</v>
      </c>
      <c r="D151" s="398">
        <v>0</v>
      </c>
      <c r="E151" s="393" t="s">
        <v>133</v>
      </c>
      <c r="F151" s="413" t="s">
        <v>134</v>
      </c>
      <c r="G151" s="668"/>
      <c r="H151" s="669"/>
      <c r="I151" s="677"/>
    </row>
    <row r="152" spans="1:9" s="395" customFormat="1" ht="10.5" customHeight="1" hidden="1">
      <c r="A152" s="390"/>
      <c r="B152" s="382"/>
      <c r="C152" s="391"/>
      <c r="D152" s="392"/>
      <c r="E152" s="388" t="s">
        <v>785</v>
      </c>
      <c r="F152" s="394"/>
      <c r="G152" s="691"/>
      <c r="H152" s="692"/>
      <c r="I152" s="707"/>
    </row>
    <row r="153" spans="1:9" ht="12.75" customHeight="1" hidden="1">
      <c r="A153" s="390">
        <v>2211</v>
      </c>
      <c r="B153" s="396" t="s">
        <v>911</v>
      </c>
      <c r="C153" s="397">
        <v>1</v>
      </c>
      <c r="D153" s="398">
        <v>1</v>
      </c>
      <c r="E153" s="388" t="s">
        <v>135</v>
      </c>
      <c r="F153" s="409" t="s">
        <v>136</v>
      </c>
      <c r="G153" s="668"/>
      <c r="H153" s="669"/>
      <c r="I153" s="677"/>
    </row>
    <row r="154" spans="1:9" ht="38.25" customHeight="1" hidden="1">
      <c r="A154" s="390"/>
      <c r="B154" s="396"/>
      <c r="C154" s="397"/>
      <c r="D154" s="398"/>
      <c r="E154" s="388" t="s">
        <v>860</v>
      </c>
      <c r="F154" s="401"/>
      <c r="G154" s="668"/>
      <c r="H154" s="669"/>
      <c r="I154" s="677"/>
    </row>
    <row r="155" spans="1:9" ht="12.75" customHeight="1" hidden="1">
      <c r="A155" s="390"/>
      <c r="B155" s="396"/>
      <c r="C155" s="397"/>
      <c r="D155" s="398"/>
      <c r="E155" s="388" t="s">
        <v>861</v>
      </c>
      <c r="F155" s="401"/>
      <c r="G155" s="668"/>
      <c r="H155" s="669"/>
      <c r="I155" s="677"/>
    </row>
    <row r="156" spans="1:9" ht="12.75" customHeight="1" hidden="1">
      <c r="A156" s="390"/>
      <c r="B156" s="396"/>
      <c r="C156" s="397"/>
      <c r="D156" s="398"/>
      <c r="E156" s="388" t="s">
        <v>861</v>
      </c>
      <c r="F156" s="401"/>
      <c r="G156" s="668"/>
      <c r="H156" s="669"/>
      <c r="I156" s="677"/>
    </row>
    <row r="157" spans="1:9" ht="12.75" customHeight="1" hidden="1">
      <c r="A157" s="390">
        <v>2220</v>
      </c>
      <c r="B157" s="382" t="s">
        <v>911</v>
      </c>
      <c r="C157" s="391">
        <v>2</v>
      </c>
      <c r="D157" s="392">
        <v>0</v>
      </c>
      <c r="E157" s="393" t="s">
        <v>137</v>
      </c>
      <c r="F157" s="413" t="s">
        <v>138</v>
      </c>
      <c r="G157" s="668"/>
      <c r="H157" s="669"/>
      <c r="I157" s="677"/>
    </row>
    <row r="158" spans="1:9" s="395" customFormat="1" ht="10.5" customHeight="1" hidden="1">
      <c r="A158" s="390"/>
      <c r="B158" s="382"/>
      <c r="C158" s="391"/>
      <c r="D158" s="392"/>
      <c r="E158" s="388" t="s">
        <v>785</v>
      </c>
      <c r="F158" s="394"/>
      <c r="G158" s="691"/>
      <c r="H158" s="692"/>
      <c r="I158" s="707"/>
    </row>
    <row r="159" spans="1:9" ht="12.75" customHeight="1" hidden="1">
      <c r="A159" s="390">
        <v>2221</v>
      </c>
      <c r="B159" s="396" t="s">
        <v>911</v>
      </c>
      <c r="C159" s="397">
        <v>2</v>
      </c>
      <c r="D159" s="398">
        <v>1</v>
      </c>
      <c r="E159" s="388" t="s">
        <v>139</v>
      </c>
      <c r="F159" s="409" t="s">
        <v>140</v>
      </c>
      <c r="G159" s="668"/>
      <c r="H159" s="669"/>
      <c r="I159" s="677"/>
    </row>
    <row r="160" spans="1:9" ht="38.25" customHeight="1" hidden="1">
      <c r="A160" s="390"/>
      <c r="B160" s="396"/>
      <c r="C160" s="397"/>
      <c r="D160" s="398"/>
      <c r="E160" s="388" t="s">
        <v>860</v>
      </c>
      <c r="F160" s="401"/>
      <c r="G160" s="668"/>
      <c r="H160" s="669"/>
      <c r="I160" s="677"/>
    </row>
    <row r="161" spans="1:9" ht="12.75" customHeight="1" hidden="1">
      <c r="A161" s="390"/>
      <c r="B161" s="396"/>
      <c r="C161" s="397"/>
      <c r="D161" s="398"/>
      <c r="E161" s="388" t="s">
        <v>861</v>
      </c>
      <c r="F161" s="401"/>
      <c r="G161" s="668"/>
      <c r="H161" s="669"/>
      <c r="I161" s="677"/>
    </row>
    <row r="162" spans="1:9" ht="12.75" customHeight="1" hidden="1">
      <c r="A162" s="390"/>
      <c r="B162" s="396"/>
      <c r="C162" s="397"/>
      <c r="D162" s="398"/>
      <c r="E162" s="388" t="s">
        <v>861</v>
      </c>
      <c r="F162" s="401"/>
      <c r="G162" s="668"/>
      <c r="H162" s="669"/>
      <c r="I162" s="677"/>
    </row>
    <row r="163" spans="1:9" ht="14.25" customHeight="1" hidden="1">
      <c r="A163" s="390">
        <v>2230</v>
      </c>
      <c r="B163" s="382" t="s">
        <v>911</v>
      </c>
      <c r="C163" s="397">
        <v>3</v>
      </c>
      <c r="D163" s="398">
        <v>0</v>
      </c>
      <c r="E163" s="393" t="s">
        <v>141</v>
      </c>
      <c r="F163" s="413" t="s">
        <v>142</v>
      </c>
      <c r="G163" s="668"/>
      <c r="H163" s="669"/>
      <c r="I163" s="677"/>
    </row>
    <row r="164" spans="1:9" s="395" customFormat="1" ht="10.5" customHeight="1" hidden="1">
      <c r="A164" s="390"/>
      <c r="B164" s="382"/>
      <c r="C164" s="391"/>
      <c r="D164" s="392"/>
      <c r="E164" s="388" t="s">
        <v>785</v>
      </c>
      <c r="F164" s="394"/>
      <c r="G164" s="691"/>
      <c r="H164" s="692"/>
      <c r="I164" s="707"/>
    </row>
    <row r="165" spans="1:9" ht="12.75" customHeight="1" hidden="1">
      <c r="A165" s="390">
        <v>2231</v>
      </c>
      <c r="B165" s="396" t="s">
        <v>911</v>
      </c>
      <c r="C165" s="397">
        <v>3</v>
      </c>
      <c r="D165" s="398">
        <v>1</v>
      </c>
      <c r="E165" s="388" t="s">
        <v>143</v>
      </c>
      <c r="F165" s="409" t="s">
        <v>144</v>
      </c>
      <c r="G165" s="668"/>
      <c r="H165" s="669"/>
      <c r="I165" s="677"/>
    </row>
    <row r="166" spans="1:9" ht="38.25" customHeight="1" hidden="1">
      <c r="A166" s="390"/>
      <c r="B166" s="396"/>
      <c r="C166" s="397"/>
      <c r="D166" s="398"/>
      <c r="E166" s="388" t="s">
        <v>860</v>
      </c>
      <c r="F166" s="401"/>
      <c r="G166" s="668"/>
      <c r="H166" s="669"/>
      <c r="I166" s="677"/>
    </row>
    <row r="167" spans="1:9" ht="12.75" customHeight="1" hidden="1">
      <c r="A167" s="390"/>
      <c r="B167" s="396"/>
      <c r="C167" s="397"/>
      <c r="D167" s="398"/>
      <c r="E167" s="388" t="s">
        <v>861</v>
      </c>
      <c r="F167" s="401"/>
      <c r="G167" s="668"/>
      <c r="H167" s="669"/>
      <c r="I167" s="677"/>
    </row>
    <row r="168" spans="1:9" ht="12.75" customHeight="1" hidden="1">
      <c r="A168" s="390"/>
      <c r="B168" s="396"/>
      <c r="C168" s="397"/>
      <c r="D168" s="398"/>
      <c r="E168" s="388" t="s">
        <v>861</v>
      </c>
      <c r="F168" s="401"/>
      <c r="G168" s="668"/>
      <c r="H168" s="669"/>
      <c r="I168" s="677"/>
    </row>
    <row r="169" spans="1:9" ht="26.25" customHeight="1" hidden="1">
      <c r="A169" s="390">
        <v>2240</v>
      </c>
      <c r="B169" s="382" t="s">
        <v>911</v>
      </c>
      <c r="C169" s="391">
        <v>4</v>
      </c>
      <c r="D169" s="392">
        <v>0</v>
      </c>
      <c r="E169" s="393" t="s">
        <v>145</v>
      </c>
      <c r="F169" s="394" t="s">
        <v>146</v>
      </c>
      <c r="G169" s="668"/>
      <c r="H169" s="669"/>
      <c r="I169" s="677"/>
    </row>
    <row r="170" spans="1:9" s="395" customFormat="1" ht="0.75" customHeight="1" hidden="1">
      <c r="A170" s="390"/>
      <c r="B170" s="382"/>
      <c r="C170" s="391"/>
      <c r="D170" s="392"/>
      <c r="E170" s="388" t="s">
        <v>785</v>
      </c>
      <c r="F170" s="394"/>
      <c r="G170" s="691"/>
      <c r="H170" s="692"/>
      <c r="I170" s="707"/>
    </row>
    <row r="171" spans="1:9" ht="25.5" customHeight="1" hidden="1">
      <c r="A171" s="390">
        <v>2241</v>
      </c>
      <c r="B171" s="396" t="s">
        <v>911</v>
      </c>
      <c r="C171" s="397">
        <v>4</v>
      </c>
      <c r="D171" s="398">
        <v>1</v>
      </c>
      <c r="E171" s="388" t="s">
        <v>145</v>
      </c>
      <c r="F171" s="409" t="s">
        <v>146</v>
      </c>
      <c r="G171" s="668"/>
      <c r="H171" s="669"/>
      <c r="I171" s="677"/>
    </row>
    <row r="172" spans="1:9" s="395" customFormat="1" ht="0.75" customHeight="1" hidden="1">
      <c r="A172" s="390"/>
      <c r="B172" s="382"/>
      <c r="C172" s="391"/>
      <c r="D172" s="392"/>
      <c r="E172" s="388" t="s">
        <v>785</v>
      </c>
      <c r="F172" s="394"/>
      <c r="G172" s="691"/>
      <c r="H172" s="692"/>
      <c r="I172" s="707"/>
    </row>
    <row r="173" spans="1:9" ht="12.75" customHeight="1" hidden="1">
      <c r="A173" s="390">
        <v>2250</v>
      </c>
      <c r="B173" s="382" t="s">
        <v>911</v>
      </c>
      <c r="C173" s="391">
        <v>5</v>
      </c>
      <c r="D173" s="392">
        <v>0</v>
      </c>
      <c r="E173" s="393" t="s">
        <v>147</v>
      </c>
      <c r="F173" s="394" t="s">
        <v>148</v>
      </c>
      <c r="G173" s="668"/>
      <c r="H173" s="669"/>
      <c r="I173" s="677"/>
    </row>
    <row r="174" spans="1:9" s="395" customFormat="1" ht="10.5" customHeight="1" hidden="1">
      <c r="A174" s="390"/>
      <c r="B174" s="382"/>
      <c r="C174" s="391"/>
      <c r="D174" s="392"/>
      <c r="E174" s="388" t="s">
        <v>785</v>
      </c>
      <c r="F174" s="394"/>
      <c r="G174" s="691"/>
      <c r="H174" s="692"/>
      <c r="I174" s="707"/>
    </row>
    <row r="175" spans="1:9" ht="12.75" customHeight="1" hidden="1">
      <c r="A175" s="390">
        <v>2251</v>
      </c>
      <c r="B175" s="396" t="s">
        <v>911</v>
      </c>
      <c r="C175" s="397">
        <v>5</v>
      </c>
      <c r="D175" s="398">
        <v>1</v>
      </c>
      <c r="E175" s="388" t="s">
        <v>147</v>
      </c>
      <c r="F175" s="409" t="s">
        <v>149</v>
      </c>
      <c r="G175" s="668"/>
      <c r="H175" s="669"/>
      <c r="I175" s="677"/>
    </row>
    <row r="176" spans="1:9" ht="38.25" customHeight="1" hidden="1">
      <c r="A176" s="390"/>
      <c r="B176" s="396"/>
      <c r="C176" s="397"/>
      <c r="D176" s="398"/>
      <c r="E176" s="388" t="s">
        <v>860</v>
      </c>
      <c r="F176" s="401"/>
      <c r="G176" s="668"/>
      <c r="H176" s="669"/>
      <c r="I176" s="677"/>
    </row>
    <row r="177" spans="1:9" ht="12.75" customHeight="1" hidden="1">
      <c r="A177" s="390"/>
      <c r="B177" s="396"/>
      <c r="C177" s="397"/>
      <c r="D177" s="398"/>
      <c r="E177" s="388" t="s">
        <v>861</v>
      </c>
      <c r="F177" s="401"/>
      <c r="G177" s="668"/>
      <c r="H177" s="669"/>
      <c r="I177" s="677"/>
    </row>
    <row r="178" spans="1:9" ht="12.75" customHeight="1" hidden="1">
      <c r="A178" s="390"/>
      <c r="B178" s="396"/>
      <c r="C178" s="397"/>
      <c r="D178" s="398"/>
      <c r="E178" s="388" t="s">
        <v>861</v>
      </c>
      <c r="F178" s="401"/>
      <c r="G178" s="668"/>
      <c r="H178" s="669"/>
      <c r="I178" s="677"/>
    </row>
    <row r="179" spans="1:9" s="291" customFormat="1" ht="52.5" customHeight="1" hidden="1">
      <c r="A179" s="411">
        <v>2300</v>
      </c>
      <c r="B179" s="414" t="s">
        <v>912</v>
      </c>
      <c r="C179" s="391">
        <v>0</v>
      </c>
      <c r="D179" s="392">
        <v>0</v>
      </c>
      <c r="E179" s="415" t="s">
        <v>477</v>
      </c>
      <c r="F179" s="412" t="s">
        <v>150</v>
      </c>
      <c r="G179" s="668"/>
      <c r="H179" s="669"/>
      <c r="I179" s="677"/>
    </row>
    <row r="180" spans="1:9" ht="11.25" customHeight="1" hidden="1">
      <c r="A180" s="387"/>
      <c r="B180" s="382"/>
      <c r="C180" s="383"/>
      <c r="D180" s="384"/>
      <c r="E180" s="388" t="s">
        <v>784</v>
      </c>
      <c r="F180" s="389"/>
      <c r="G180" s="684"/>
      <c r="H180" s="688"/>
      <c r="I180" s="706"/>
    </row>
    <row r="181" spans="1:9" ht="14.25" customHeight="1" hidden="1">
      <c r="A181" s="390">
        <v>2310</v>
      </c>
      <c r="B181" s="414" t="s">
        <v>912</v>
      </c>
      <c r="C181" s="391">
        <v>1</v>
      </c>
      <c r="D181" s="392">
        <v>0</v>
      </c>
      <c r="E181" s="393" t="s">
        <v>708</v>
      </c>
      <c r="F181" s="394" t="s">
        <v>152</v>
      </c>
      <c r="G181" s="668"/>
      <c r="H181" s="669"/>
      <c r="I181" s="677"/>
    </row>
    <row r="182" spans="1:9" s="395" customFormat="1" ht="10.5" customHeight="1" hidden="1">
      <c r="A182" s="390"/>
      <c r="B182" s="382"/>
      <c r="C182" s="391"/>
      <c r="D182" s="392"/>
      <c r="E182" s="388" t="s">
        <v>785</v>
      </c>
      <c r="F182" s="394"/>
      <c r="G182" s="691"/>
      <c r="H182" s="692"/>
      <c r="I182" s="707"/>
    </row>
    <row r="183" spans="1:9" ht="12.75" customHeight="1" hidden="1">
      <c r="A183" s="390">
        <v>2311</v>
      </c>
      <c r="B183" s="416" t="s">
        <v>912</v>
      </c>
      <c r="C183" s="397">
        <v>1</v>
      </c>
      <c r="D183" s="398">
        <v>1</v>
      </c>
      <c r="E183" s="388" t="s">
        <v>151</v>
      </c>
      <c r="F183" s="409" t="s">
        <v>153</v>
      </c>
      <c r="G183" s="668"/>
      <c r="H183" s="669"/>
      <c r="I183" s="677"/>
    </row>
    <row r="184" spans="1:9" ht="38.25" customHeight="1" hidden="1">
      <c r="A184" s="390"/>
      <c r="B184" s="396"/>
      <c r="C184" s="397"/>
      <c r="D184" s="398"/>
      <c r="E184" s="388" t="s">
        <v>860</v>
      </c>
      <c r="F184" s="401"/>
      <c r="G184" s="668"/>
      <c r="H184" s="669"/>
      <c r="I184" s="677"/>
    </row>
    <row r="185" spans="1:9" ht="12.75" customHeight="1" hidden="1">
      <c r="A185" s="390"/>
      <c r="B185" s="396"/>
      <c r="C185" s="397"/>
      <c r="D185" s="398"/>
      <c r="E185" s="388" t="s">
        <v>861</v>
      </c>
      <c r="F185" s="401"/>
      <c r="G185" s="668"/>
      <c r="H185" s="669"/>
      <c r="I185" s="677"/>
    </row>
    <row r="186" spans="1:9" ht="12.75" customHeight="1" hidden="1">
      <c r="A186" s="390"/>
      <c r="B186" s="396"/>
      <c r="C186" s="397"/>
      <c r="D186" s="398"/>
      <c r="E186" s="388" t="s">
        <v>861</v>
      </c>
      <c r="F186" s="401"/>
      <c r="G186" s="668"/>
      <c r="H186" s="669"/>
      <c r="I186" s="677"/>
    </row>
    <row r="187" spans="1:9" ht="12.75" customHeight="1" hidden="1">
      <c r="A187" s="390">
        <v>2312</v>
      </c>
      <c r="B187" s="416" t="s">
        <v>912</v>
      </c>
      <c r="C187" s="397">
        <v>1</v>
      </c>
      <c r="D187" s="398">
        <v>2</v>
      </c>
      <c r="E187" s="388" t="s">
        <v>709</v>
      </c>
      <c r="F187" s="409"/>
      <c r="G187" s="668"/>
      <c r="H187" s="669"/>
      <c r="I187" s="677"/>
    </row>
    <row r="188" spans="1:9" ht="38.25" customHeight="1" hidden="1">
      <c r="A188" s="390"/>
      <c r="B188" s="396"/>
      <c r="C188" s="397"/>
      <c r="D188" s="398"/>
      <c r="E188" s="388" t="s">
        <v>860</v>
      </c>
      <c r="F188" s="401"/>
      <c r="G188" s="668"/>
      <c r="H188" s="669"/>
      <c r="I188" s="677"/>
    </row>
    <row r="189" spans="1:9" ht="12.75" customHeight="1" hidden="1">
      <c r="A189" s="390"/>
      <c r="B189" s="396"/>
      <c r="C189" s="397"/>
      <c r="D189" s="398"/>
      <c r="E189" s="388" t="s">
        <v>861</v>
      </c>
      <c r="F189" s="401"/>
      <c r="G189" s="668"/>
      <c r="H189" s="669"/>
      <c r="I189" s="677"/>
    </row>
    <row r="190" spans="1:9" ht="12.75" customHeight="1" hidden="1">
      <c r="A190" s="390"/>
      <c r="B190" s="396"/>
      <c r="C190" s="397"/>
      <c r="D190" s="398"/>
      <c r="E190" s="388" t="s">
        <v>861</v>
      </c>
      <c r="F190" s="401"/>
      <c r="G190" s="668"/>
      <c r="H190" s="669"/>
      <c r="I190" s="677"/>
    </row>
    <row r="191" spans="1:9" ht="12.75" customHeight="1" hidden="1">
      <c r="A191" s="390">
        <v>2313</v>
      </c>
      <c r="B191" s="416" t="s">
        <v>912</v>
      </c>
      <c r="C191" s="397">
        <v>1</v>
      </c>
      <c r="D191" s="398">
        <v>3</v>
      </c>
      <c r="E191" s="388" t="s">
        <v>710</v>
      </c>
      <c r="F191" s="409"/>
      <c r="G191" s="668"/>
      <c r="H191" s="669"/>
      <c r="I191" s="677"/>
    </row>
    <row r="192" spans="1:9" ht="38.25" customHeight="1" hidden="1">
      <c r="A192" s="390"/>
      <c r="B192" s="396"/>
      <c r="C192" s="397"/>
      <c r="D192" s="398"/>
      <c r="E192" s="388" t="s">
        <v>860</v>
      </c>
      <c r="F192" s="401"/>
      <c r="G192" s="668"/>
      <c r="H192" s="669"/>
      <c r="I192" s="677"/>
    </row>
    <row r="193" spans="1:9" ht="12.75" customHeight="1" hidden="1">
      <c r="A193" s="390"/>
      <c r="B193" s="396"/>
      <c r="C193" s="397"/>
      <c r="D193" s="398"/>
      <c r="E193" s="388" t="s">
        <v>861</v>
      </c>
      <c r="F193" s="401"/>
      <c r="G193" s="668"/>
      <c r="H193" s="669"/>
      <c r="I193" s="677"/>
    </row>
    <row r="194" spans="1:9" ht="12.75" customHeight="1" hidden="1">
      <c r="A194" s="390"/>
      <c r="B194" s="396"/>
      <c r="C194" s="397"/>
      <c r="D194" s="398"/>
      <c r="E194" s="388" t="s">
        <v>861</v>
      </c>
      <c r="F194" s="401"/>
      <c r="G194" s="668"/>
      <c r="H194" s="669"/>
      <c r="I194" s="677"/>
    </row>
    <row r="195" spans="1:9" ht="12.75" customHeight="1" hidden="1">
      <c r="A195" s="390">
        <v>2320</v>
      </c>
      <c r="B195" s="414" t="s">
        <v>912</v>
      </c>
      <c r="C195" s="391">
        <v>2</v>
      </c>
      <c r="D195" s="392">
        <v>0</v>
      </c>
      <c r="E195" s="393" t="s">
        <v>711</v>
      </c>
      <c r="F195" s="394" t="s">
        <v>154</v>
      </c>
      <c r="G195" s="668"/>
      <c r="H195" s="669"/>
      <c r="I195" s="677"/>
    </row>
    <row r="196" spans="1:9" s="395" customFormat="1" ht="10.5" customHeight="1" hidden="1">
      <c r="A196" s="390"/>
      <c r="B196" s="382"/>
      <c r="C196" s="391"/>
      <c r="D196" s="392"/>
      <c r="E196" s="388" t="s">
        <v>785</v>
      </c>
      <c r="F196" s="394"/>
      <c r="G196" s="691"/>
      <c r="H196" s="692"/>
      <c r="I196" s="707"/>
    </row>
    <row r="197" spans="1:9" ht="12.75" customHeight="1" hidden="1">
      <c r="A197" s="390">
        <v>2321</v>
      </c>
      <c r="B197" s="416" t="s">
        <v>912</v>
      </c>
      <c r="C197" s="397">
        <v>2</v>
      </c>
      <c r="D197" s="398">
        <v>1</v>
      </c>
      <c r="E197" s="388" t="s">
        <v>712</v>
      </c>
      <c r="F197" s="409" t="s">
        <v>155</v>
      </c>
      <c r="G197" s="668"/>
      <c r="H197" s="669"/>
      <c r="I197" s="677"/>
    </row>
    <row r="198" spans="1:9" ht="38.25" customHeight="1" hidden="1">
      <c r="A198" s="390"/>
      <c r="B198" s="396"/>
      <c r="C198" s="397"/>
      <c r="D198" s="398"/>
      <c r="E198" s="388" t="s">
        <v>860</v>
      </c>
      <c r="F198" s="401"/>
      <c r="G198" s="668"/>
      <c r="H198" s="669"/>
      <c r="I198" s="677"/>
    </row>
    <row r="199" spans="1:9" ht="12.75" customHeight="1" hidden="1">
      <c r="A199" s="390"/>
      <c r="B199" s="396"/>
      <c r="C199" s="397"/>
      <c r="D199" s="398"/>
      <c r="E199" s="388" t="s">
        <v>861</v>
      </c>
      <c r="F199" s="401"/>
      <c r="G199" s="668"/>
      <c r="H199" s="669"/>
      <c r="I199" s="677"/>
    </row>
    <row r="200" spans="1:9" ht="12.75" customHeight="1" hidden="1">
      <c r="A200" s="390"/>
      <c r="B200" s="396"/>
      <c r="C200" s="397"/>
      <c r="D200" s="398"/>
      <c r="E200" s="388" t="s">
        <v>861</v>
      </c>
      <c r="F200" s="401"/>
      <c r="G200" s="668"/>
      <c r="H200" s="669"/>
      <c r="I200" s="677"/>
    </row>
    <row r="201" spans="1:9" ht="25.5" customHeight="1" hidden="1">
      <c r="A201" s="390">
        <v>2330</v>
      </c>
      <c r="B201" s="414" t="s">
        <v>912</v>
      </c>
      <c r="C201" s="391">
        <v>3</v>
      </c>
      <c r="D201" s="392">
        <v>0</v>
      </c>
      <c r="E201" s="393" t="s">
        <v>713</v>
      </c>
      <c r="F201" s="394" t="s">
        <v>156</v>
      </c>
      <c r="G201" s="668"/>
      <c r="H201" s="669"/>
      <c r="I201" s="677"/>
    </row>
    <row r="202" spans="1:9" s="395" customFormat="1" ht="10.5" customHeight="1" hidden="1">
      <c r="A202" s="390"/>
      <c r="B202" s="382"/>
      <c r="C202" s="391"/>
      <c r="D202" s="392"/>
      <c r="E202" s="388" t="s">
        <v>785</v>
      </c>
      <c r="F202" s="394"/>
      <c r="G202" s="691"/>
      <c r="H202" s="692"/>
      <c r="I202" s="707"/>
    </row>
    <row r="203" spans="1:9" ht="12.75" customHeight="1" hidden="1">
      <c r="A203" s="390">
        <v>2331</v>
      </c>
      <c r="B203" s="416" t="s">
        <v>912</v>
      </c>
      <c r="C203" s="397">
        <v>3</v>
      </c>
      <c r="D203" s="398">
        <v>1</v>
      </c>
      <c r="E203" s="388" t="s">
        <v>157</v>
      </c>
      <c r="F203" s="409" t="s">
        <v>158</v>
      </c>
      <c r="G203" s="668"/>
      <c r="H203" s="669"/>
      <c r="I203" s="677"/>
    </row>
    <row r="204" spans="1:9" ht="38.25" customHeight="1" hidden="1">
      <c r="A204" s="390"/>
      <c r="B204" s="396"/>
      <c r="C204" s="397"/>
      <c r="D204" s="398"/>
      <c r="E204" s="388" t="s">
        <v>860</v>
      </c>
      <c r="F204" s="401"/>
      <c r="G204" s="668"/>
      <c r="H204" s="669"/>
      <c r="I204" s="677"/>
    </row>
    <row r="205" spans="1:9" ht="12.75" customHeight="1" hidden="1">
      <c r="A205" s="390"/>
      <c r="B205" s="396"/>
      <c r="C205" s="397"/>
      <c r="D205" s="398"/>
      <c r="E205" s="388" t="s">
        <v>861</v>
      </c>
      <c r="F205" s="401"/>
      <c r="G205" s="668"/>
      <c r="H205" s="669"/>
      <c r="I205" s="677"/>
    </row>
    <row r="206" spans="1:9" ht="12.75" customHeight="1" hidden="1">
      <c r="A206" s="390"/>
      <c r="B206" s="396"/>
      <c r="C206" s="397"/>
      <c r="D206" s="398"/>
      <c r="E206" s="388" t="s">
        <v>861</v>
      </c>
      <c r="F206" s="401"/>
      <c r="G206" s="668"/>
      <c r="H206" s="669"/>
      <c r="I206" s="677"/>
    </row>
    <row r="207" spans="1:9" ht="12.75" customHeight="1" hidden="1">
      <c r="A207" s="390">
        <v>2332</v>
      </c>
      <c r="B207" s="416" t="s">
        <v>912</v>
      </c>
      <c r="C207" s="397">
        <v>3</v>
      </c>
      <c r="D207" s="398">
        <v>2</v>
      </c>
      <c r="E207" s="388" t="s">
        <v>714</v>
      </c>
      <c r="F207" s="409"/>
      <c r="G207" s="668"/>
      <c r="H207" s="669"/>
      <c r="I207" s="677"/>
    </row>
    <row r="208" spans="1:9" ht="38.25" customHeight="1" hidden="1">
      <c r="A208" s="390"/>
      <c r="B208" s="396"/>
      <c r="C208" s="397"/>
      <c r="D208" s="398"/>
      <c r="E208" s="388" t="s">
        <v>860</v>
      </c>
      <c r="F208" s="401"/>
      <c r="G208" s="668"/>
      <c r="H208" s="669"/>
      <c r="I208" s="677"/>
    </row>
    <row r="209" spans="1:9" ht="12.75" customHeight="1" hidden="1">
      <c r="A209" s="390"/>
      <c r="B209" s="396"/>
      <c r="C209" s="397"/>
      <c r="D209" s="398"/>
      <c r="E209" s="388" t="s">
        <v>861</v>
      </c>
      <c r="F209" s="401"/>
      <c r="G209" s="668"/>
      <c r="H209" s="669"/>
      <c r="I209" s="677"/>
    </row>
    <row r="210" spans="1:9" ht="12.75" customHeight="1" hidden="1">
      <c r="A210" s="390"/>
      <c r="B210" s="396"/>
      <c r="C210" s="397"/>
      <c r="D210" s="398"/>
      <c r="E210" s="388" t="s">
        <v>861</v>
      </c>
      <c r="F210" s="401"/>
      <c r="G210" s="668"/>
      <c r="H210" s="669"/>
      <c r="I210" s="677"/>
    </row>
    <row r="211" spans="1:9" ht="12.75" customHeight="1" hidden="1">
      <c r="A211" s="390">
        <v>2340</v>
      </c>
      <c r="B211" s="414" t="s">
        <v>912</v>
      </c>
      <c r="C211" s="391">
        <v>4</v>
      </c>
      <c r="D211" s="392">
        <v>0</v>
      </c>
      <c r="E211" s="393" t="s">
        <v>715</v>
      </c>
      <c r="F211" s="409"/>
      <c r="G211" s="668"/>
      <c r="H211" s="669"/>
      <c r="I211" s="677"/>
    </row>
    <row r="212" spans="1:9" s="395" customFormat="1" ht="10.5" customHeight="1" hidden="1">
      <c r="A212" s="390"/>
      <c r="B212" s="382"/>
      <c r="C212" s="391"/>
      <c r="D212" s="392"/>
      <c r="E212" s="388" t="s">
        <v>785</v>
      </c>
      <c r="F212" s="394"/>
      <c r="G212" s="691"/>
      <c r="H212" s="692"/>
      <c r="I212" s="707"/>
    </row>
    <row r="213" spans="1:9" ht="12.75" customHeight="1" hidden="1">
      <c r="A213" s="390">
        <v>2341</v>
      </c>
      <c r="B213" s="416" t="s">
        <v>912</v>
      </c>
      <c r="C213" s="397">
        <v>4</v>
      </c>
      <c r="D213" s="398">
        <v>1</v>
      </c>
      <c r="E213" s="388" t="s">
        <v>715</v>
      </c>
      <c r="F213" s="409"/>
      <c r="G213" s="668"/>
      <c r="H213" s="669"/>
      <c r="I213" s="677"/>
    </row>
    <row r="214" spans="1:9" ht="38.25" customHeight="1" hidden="1">
      <c r="A214" s="390"/>
      <c r="B214" s="396"/>
      <c r="C214" s="397"/>
      <c r="D214" s="398"/>
      <c r="E214" s="388" t="s">
        <v>860</v>
      </c>
      <c r="F214" s="401"/>
      <c r="G214" s="668"/>
      <c r="H214" s="669"/>
      <c r="I214" s="677"/>
    </row>
    <row r="215" spans="1:9" ht="12.75" customHeight="1" hidden="1">
      <c r="A215" s="390"/>
      <c r="B215" s="396"/>
      <c r="C215" s="397"/>
      <c r="D215" s="398"/>
      <c r="E215" s="388" t="s">
        <v>861</v>
      </c>
      <c r="F215" s="401"/>
      <c r="G215" s="668"/>
      <c r="H215" s="669"/>
      <c r="I215" s="677"/>
    </row>
    <row r="216" spans="1:9" ht="12.75" customHeight="1" hidden="1">
      <c r="A216" s="390"/>
      <c r="B216" s="396"/>
      <c r="C216" s="397"/>
      <c r="D216" s="398"/>
      <c r="E216" s="388" t="s">
        <v>861</v>
      </c>
      <c r="F216" s="401"/>
      <c r="G216" s="668"/>
      <c r="H216" s="669"/>
      <c r="I216" s="677"/>
    </row>
    <row r="217" spans="1:9" ht="12.75" customHeight="1" hidden="1">
      <c r="A217" s="390">
        <v>2350</v>
      </c>
      <c r="B217" s="414" t="s">
        <v>912</v>
      </c>
      <c r="C217" s="391">
        <v>5</v>
      </c>
      <c r="D217" s="392">
        <v>0</v>
      </c>
      <c r="E217" s="393" t="s">
        <v>159</v>
      </c>
      <c r="F217" s="394" t="s">
        <v>160</v>
      </c>
      <c r="G217" s="668"/>
      <c r="H217" s="669"/>
      <c r="I217" s="677"/>
    </row>
    <row r="218" spans="1:9" s="395" customFormat="1" ht="10.5" customHeight="1" hidden="1">
      <c r="A218" s="390"/>
      <c r="B218" s="382"/>
      <c r="C218" s="391"/>
      <c r="D218" s="392"/>
      <c r="E218" s="388" t="s">
        <v>785</v>
      </c>
      <c r="F218" s="394"/>
      <c r="G218" s="691"/>
      <c r="H218" s="692"/>
      <c r="I218" s="707"/>
    </row>
    <row r="219" spans="1:9" ht="12.75" customHeight="1" hidden="1">
      <c r="A219" s="390">
        <v>2351</v>
      </c>
      <c r="B219" s="416" t="s">
        <v>912</v>
      </c>
      <c r="C219" s="397">
        <v>5</v>
      </c>
      <c r="D219" s="398">
        <v>1</v>
      </c>
      <c r="E219" s="388" t="s">
        <v>161</v>
      </c>
      <c r="F219" s="409" t="s">
        <v>160</v>
      </c>
      <c r="G219" s="668"/>
      <c r="H219" s="669"/>
      <c r="I219" s="677"/>
    </row>
    <row r="220" spans="1:9" ht="38.25" customHeight="1" hidden="1">
      <c r="A220" s="390"/>
      <c r="B220" s="396"/>
      <c r="C220" s="397"/>
      <c r="D220" s="398"/>
      <c r="E220" s="388" t="s">
        <v>860</v>
      </c>
      <c r="F220" s="401"/>
      <c r="G220" s="668"/>
      <c r="H220" s="669"/>
      <c r="I220" s="677"/>
    </row>
    <row r="221" spans="1:9" ht="12.75" customHeight="1" hidden="1">
      <c r="A221" s="390"/>
      <c r="B221" s="396"/>
      <c r="C221" s="397"/>
      <c r="D221" s="398"/>
      <c r="E221" s="388" t="s">
        <v>861</v>
      </c>
      <c r="F221" s="401"/>
      <c r="G221" s="668"/>
      <c r="H221" s="669"/>
      <c r="I221" s="677"/>
    </row>
    <row r="222" spans="1:9" ht="12.75" customHeight="1" hidden="1">
      <c r="A222" s="390"/>
      <c r="B222" s="396"/>
      <c r="C222" s="397"/>
      <c r="D222" s="398"/>
      <c r="E222" s="388" t="s">
        <v>861</v>
      </c>
      <c r="F222" s="401"/>
      <c r="G222" s="668"/>
      <c r="H222" s="669"/>
      <c r="I222" s="677"/>
    </row>
    <row r="223" spans="1:9" ht="32.25" customHeight="1" hidden="1">
      <c r="A223" s="390">
        <v>2360</v>
      </c>
      <c r="B223" s="414" t="s">
        <v>912</v>
      </c>
      <c r="C223" s="391">
        <v>6</v>
      </c>
      <c r="D223" s="392">
        <v>0</v>
      </c>
      <c r="E223" s="393" t="s">
        <v>817</v>
      </c>
      <c r="F223" s="394" t="s">
        <v>162</v>
      </c>
      <c r="G223" s="668"/>
      <c r="H223" s="669"/>
      <c r="I223" s="677"/>
    </row>
    <row r="224" spans="1:9" s="395" customFormat="1" ht="10.5" customHeight="1" hidden="1">
      <c r="A224" s="390"/>
      <c r="B224" s="382"/>
      <c r="C224" s="391"/>
      <c r="D224" s="392"/>
      <c r="E224" s="388" t="s">
        <v>785</v>
      </c>
      <c r="F224" s="394"/>
      <c r="G224" s="691"/>
      <c r="H224" s="692"/>
      <c r="I224" s="707"/>
    </row>
    <row r="225" spans="1:9" ht="25.5" customHeight="1" hidden="1">
      <c r="A225" s="390">
        <v>2361</v>
      </c>
      <c r="B225" s="416" t="s">
        <v>912</v>
      </c>
      <c r="C225" s="397">
        <v>6</v>
      </c>
      <c r="D225" s="398">
        <v>1</v>
      </c>
      <c r="E225" s="388" t="s">
        <v>817</v>
      </c>
      <c r="F225" s="409" t="s">
        <v>163</v>
      </c>
      <c r="G225" s="668"/>
      <c r="H225" s="669"/>
      <c r="I225" s="677"/>
    </row>
    <row r="226" spans="1:9" ht="38.25" customHeight="1" hidden="1">
      <c r="A226" s="390"/>
      <c r="B226" s="396"/>
      <c r="C226" s="397"/>
      <c r="D226" s="398"/>
      <c r="E226" s="388" t="s">
        <v>860</v>
      </c>
      <c r="F226" s="401"/>
      <c r="G226" s="668"/>
      <c r="H226" s="669"/>
      <c r="I226" s="677"/>
    </row>
    <row r="227" spans="1:9" ht="12.75" customHeight="1" hidden="1">
      <c r="A227" s="390"/>
      <c r="B227" s="396"/>
      <c r="C227" s="397"/>
      <c r="D227" s="398"/>
      <c r="E227" s="388" t="s">
        <v>861</v>
      </c>
      <c r="F227" s="401"/>
      <c r="G227" s="668"/>
      <c r="H227" s="669"/>
      <c r="I227" s="677"/>
    </row>
    <row r="228" spans="1:9" ht="12.75" customHeight="1" hidden="1">
      <c r="A228" s="390"/>
      <c r="B228" s="396"/>
      <c r="C228" s="397"/>
      <c r="D228" s="398"/>
      <c r="E228" s="388" t="s">
        <v>861</v>
      </c>
      <c r="F228" s="401"/>
      <c r="G228" s="668"/>
      <c r="H228" s="669"/>
      <c r="I228" s="677"/>
    </row>
    <row r="229" spans="1:9" ht="27.75" customHeight="1" hidden="1">
      <c r="A229" s="390">
        <v>2370</v>
      </c>
      <c r="B229" s="414" t="s">
        <v>912</v>
      </c>
      <c r="C229" s="391">
        <v>7</v>
      </c>
      <c r="D229" s="392">
        <v>0</v>
      </c>
      <c r="E229" s="393" t="s">
        <v>819</v>
      </c>
      <c r="F229" s="394" t="s">
        <v>164</v>
      </c>
      <c r="G229" s="668"/>
      <c r="H229" s="669"/>
      <c r="I229" s="677"/>
    </row>
    <row r="230" spans="1:9" s="395" customFormat="1" ht="10.5" customHeight="1" hidden="1">
      <c r="A230" s="390"/>
      <c r="B230" s="382"/>
      <c r="C230" s="391"/>
      <c r="D230" s="392"/>
      <c r="E230" s="388" t="s">
        <v>785</v>
      </c>
      <c r="F230" s="394"/>
      <c r="G230" s="691"/>
      <c r="H230" s="692"/>
      <c r="I230" s="707"/>
    </row>
    <row r="231" spans="1:9" ht="25.5" customHeight="1" hidden="1">
      <c r="A231" s="390">
        <v>2371</v>
      </c>
      <c r="B231" s="416" t="s">
        <v>912</v>
      </c>
      <c r="C231" s="397">
        <v>7</v>
      </c>
      <c r="D231" s="398">
        <v>1</v>
      </c>
      <c r="E231" s="388" t="s">
        <v>819</v>
      </c>
      <c r="F231" s="409" t="s">
        <v>165</v>
      </c>
      <c r="G231" s="668"/>
      <c r="H231" s="669"/>
      <c r="I231" s="677"/>
    </row>
    <row r="232" spans="1:9" ht="38.25" customHeight="1" hidden="1">
      <c r="A232" s="390"/>
      <c r="B232" s="396"/>
      <c r="C232" s="397"/>
      <c r="D232" s="398"/>
      <c r="E232" s="388" t="s">
        <v>860</v>
      </c>
      <c r="F232" s="401"/>
      <c r="G232" s="668"/>
      <c r="H232" s="669"/>
      <c r="I232" s="677"/>
    </row>
    <row r="233" spans="1:9" ht="12.75" customHeight="1" hidden="1">
      <c r="A233" s="390"/>
      <c r="B233" s="396"/>
      <c r="C233" s="397"/>
      <c r="D233" s="398"/>
      <c r="E233" s="388" t="s">
        <v>861</v>
      </c>
      <c r="F233" s="401"/>
      <c r="G233" s="668"/>
      <c r="H233" s="669"/>
      <c r="I233" s="677"/>
    </row>
    <row r="234" spans="1:9" ht="12.75" customHeight="1" hidden="1">
      <c r="A234" s="390"/>
      <c r="B234" s="396"/>
      <c r="C234" s="397"/>
      <c r="D234" s="398"/>
      <c r="E234" s="388" t="s">
        <v>861</v>
      </c>
      <c r="F234" s="401"/>
      <c r="G234" s="668"/>
      <c r="H234" s="669"/>
      <c r="I234" s="677"/>
    </row>
    <row r="235" spans="1:9" ht="12.75" customHeight="1" hidden="1">
      <c r="A235" s="390"/>
      <c r="B235" s="396"/>
      <c r="C235" s="397"/>
      <c r="D235" s="398"/>
      <c r="E235" s="399" t="s">
        <v>867</v>
      </c>
      <c r="F235" s="401"/>
      <c r="G235" s="668">
        <f>I235</f>
        <v>0</v>
      </c>
      <c r="H235" s="669"/>
      <c r="I235" s="677"/>
    </row>
    <row r="236" spans="1:9" ht="12.75" customHeight="1" hidden="1">
      <c r="A236" s="390"/>
      <c r="B236" s="396"/>
      <c r="C236" s="397"/>
      <c r="D236" s="398"/>
      <c r="E236" s="388" t="s">
        <v>861</v>
      </c>
      <c r="F236" s="401"/>
      <c r="G236" s="668"/>
      <c r="H236" s="669"/>
      <c r="I236" s="677"/>
    </row>
    <row r="237" spans="1:9" ht="12.75" customHeight="1" hidden="1">
      <c r="A237" s="390"/>
      <c r="B237" s="396"/>
      <c r="C237" s="397"/>
      <c r="D237" s="398"/>
      <c r="E237" s="388" t="s">
        <v>861</v>
      </c>
      <c r="F237" s="401"/>
      <c r="G237" s="668"/>
      <c r="H237" s="669"/>
      <c r="I237" s="677"/>
    </row>
    <row r="238" spans="1:9" ht="12.75" customHeight="1" hidden="1">
      <c r="A238" s="390">
        <v>2452</v>
      </c>
      <c r="B238" s="416" t="s">
        <v>915</v>
      </c>
      <c r="C238" s="397">
        <v>5</v>
      </c>
      <c r="D238" s="398">
        <v>2</v>
      </c>
      <c r="E238" s="388" t="s">
        <v>324</v>
      </c>
      <c r="F238" s="409" t="s">
        <v>325</v>
      </c>
      <c r="G238" s="668"/>
      <c r="H238" s="669"/>
      <c r="I238" s="677"/>
    </row>
    <row r="239" spans="1:9" ht="38.25" customHeight="1" hidden="1">
      <c r="A239" s="390"/>
      <c r="B239" s="396"/>
      <c r="C239" s="397"/>
      <c r="D239" s="398"/>
      <c r="E239" s="388" t="s">
        <v>860</v>
      </c>
      <c r="F239" s="401"/>
      <c r="G239" s="668"/>
      <c r="H239" s="669"/>
      <c r="I239" s="677"/>
    </row>
    <row r="240" spans="1:9" ht="12.75" customHeight="1" hidden="1">
      <c r="A240" s="390"/>
      <c r="B240" s="396"/>
      <c r="C240" s="397"/>
      <c r="D240" s="398"/>
      <c r="E240" s="388" t="s">
        <v>861</v>
      </c>
      <c r="F240" s="401"/>
      <c r="G240" s="668"/>
      <c r="H240" s="669"/>
      <c r="I240" s="677"/>
    </row>
    <row r="241" spans="1:9" ht="12.75" customHeight="1" hidden="1">
      <c r="A241" s="390"/>
      <c r="B241" s="396"/>
      <c r="C241" s="397"/>
      <c r="D241" s="398"/>
      <c r="E241" s="388" t="s">
        <v>861</v>
      </c>
      <c r="F241" s="401"/>
      <c r="G241" s="668"/>
      <c r="H241" s="669"/>
      <c r="I241" s="677"/>
    </row>
    <row r="242" spans="1:9" ht="12.75" customHeight="1" hidden="1">
      <c r="A242" s="390">
        <v>2453</v>
      </c>
      <c r="B242" s="416" t="s">
        <v>915</v>
      </c>
      <c r="C242" s="397">
        <v>5</v>
      </c>
      <c r="D242" s="398">
        <v>3</v>
      </c>
      <c r="E242" s="388" t="s">
        <v>326</v>
      </c>
      <c r="F242" s="409" t="s">
        <v>327</v>
      </c>
      <c r="G242" s="668"/>
      <c r="H242" s="669"/>
      <c r="I242" s="677"/>
    </row>
    <row r="243" spans="1:9" ht="38.25" customHeight="1" hidden="1">
      <c r="A243" s="390"/>
      <c r="B243" s="396"/>
      <c r="C243" s="397"/>
      <c r="D243" s="398"/>
      <c r="E243" s="388" t="s">
        <v>860</v>
      </c>
      <c r="F243" s="401"/>
      <c r="G243" s="668"/>
      <c r="H243" s="669"/>
      <c r="I243" s="677"/>
    </row>
    <row r="244" spans="1:9" ht="12.75" customHeight="1" hidden="1">
      <c r="A244" s="390"/>
      <c r="B244" s="396"/>
      <c r="C244" s="397"/>
      <c r="D244" s="398"/>
      <c r="E244" s="388" t="s">
        <v>861</v>
      </c>
      <c r="F244" s="401"/>
      <c r="G244" s="668"/>
      <c r="H244" s="669"/>
      <c r="I244" s="677"/>
    </row>
    <row r="245" spans="1:9" ht="12.75" customHeight="1" hidden="1">
      <c r="A245" s="390"/>
      <c r="B245" s="396"/>
      <c r="C245" s="397"/>
      <c r="D245" s="398"/>
      <c r="E245" s="388" t="s">
        <v>861</v>
      </c>
      <c r="F245" s="401"/>
      <c r="G245" s="668"/>
      <c r="H245" s="669"/>
      <c r="I245" s="677"/>
    </row>
    <row r="246" spans="1:9" ht="12.75" customHeight="1" hidden="1">
      <c r="A246" s="390">
        <v>2454</v>
      </c>
      <c r="B246" s="416" t="s">
        <v>915</v>
      </c>
      <c r="C246" s="397">
        <v>5</v>
      </c>
      <c r="D246" s="398">
        <v>4</v>
      </c>
      <c r="E246" s="388" t="s">
        <v>328</v>
      </c>
      <c r="F246" s="409" t="s">
        <v>329</v>
      </c>
      <c r="G246" s="668"/>
      <c r="H246" s="669"/>
      <c r="I246" s="677"/>
    </row>
    <row r="247" spans="1:9" ht="38.25" customHeight="1" hidden="1">
      <c r="A247" s="390"/>
      <c r="B247" s="396"/>
      <c r="C247" s="397"/>
      <c r="D247" s="398"/>
      <c r="E247" s="388" t="s">
        <v>860</v>
      </c>
      <c r="F247" s="401"/>
      <c r="G247" s="668"/>
      <c r="H247" s="669"/>
      <c r="I247" s="677"/>
    </row>
    <row r="248" spans="1:9" ht="12.75" customHeight="1" hidden="1">
      <c r="A248" s="390"/>
      <c r="B248" s="396"/>
      <c r="C248" s="397"/>
      <c r="D248" s="398"/>
      <c r="E248" s="388" t="s">
        <v>861</v>
      </c>
      <c r="F248" s="401"/>
      <c r="G248" s="668"/>
      <c r="H248" s="669"/>
      <c r="I248" s="677"/>
    </row>
    <row r="249" spans="1:9" ht="12.75" customHeight="1" hidden="1">
      <c r="A249" s="390"/>
      <c r="B249" s="396"/>
      <c r="C249" s="397"/>
      <c r="D249" s="398"/>
      <c r="E249" s="388" t="s">
        <v>861</v>
      </c>
      <c r="F249" s="401"/>
      <c r="G249" s="668"/>
      <c r="H249" s="669"/>
      <c r="I249" s="677"/>
    </row>
    <row r="250" spans="1:9" ht="12.75" customHeight="1" hidden="1">
      <c r="A250" s="390">
        <v>2455</v>
      </c>
      <c r="B250" s="416" t="s">
        <v>915</v>
      </c>
      <c r="C250" s="397">
        <v>5</v>
      </c>
      <c r="D250" s="398">
        <v>5</v>
      </c>
      <c r="E250" s="388" t="s">
        <v>330</v>
      </c>
      <c r="F250" s="409" t="s">
        <v>331</v>
      </c>
      <c r="G250" s="668"/>
      <c r="H250" s="669"/>
      <c r="I250" s="677"/>
    </row>
    <row r="251" spans="1:9" ht="38.25" customHeight="1" hidden="1">
      <c r="A251" s="390"/>
      <c r="B251" s="396"/>
      <c r="C251" s="397"/>
      <c r="D251" s="398"/>
      <c r="E251" s="388" t="s">
        <v>860</v>
      </c>
      <c r="F251" s="401"/>
      <c r="G251" s="668"/>
      <c r="H251" s="669"/>
      <c r="I251" s="677"/>
    </row>
    <row r="252" spans="1:9" ht="12.75" customHeight="1" hidden="1">
      <c r="A252" s="390"/>
      <c r="B252" s="396"/>
      <c r="C252" s="397"/>
      <c r="D252" s="398"/>
      <c r="E252" s="388" t="s">
        <v>861</v>
      </c>
      <c r="F252" s="401"/>
      <c r="G252" s="668"/>
      <c r="H252" s="669"/>
      <c r="I252" s="677"/>
    </row>
    <row r="253" spans="1:9" ht="12.75" customHeight="1" hidden="1">
      <c r="A253" s="390"/>
      <c r="B253" s="396"/>
      <c r="C253" s="397"/>
      <c r="D253" s="398"/>
      <c r="E253" s="388" t="s">
        <v>861</v>
      </c>
      <c r="F253" s="401"/>
      <c r="G253" s="668"/>
      <c r="H253" s="669"/>
      <c r="I253" s="677"/>
    </row>
    <row r="254" spans="1:9" ht="14.25" customHeight="1" hidden="1">
      <c r="A254" s="390">
        <v>2460</v>
      </c>
      <c r="B254" s="414" t="s">
        <v>915</v>
      </c>
      <c r="C254" s="391">
        <v>6</v>
      </c>
      <c r="D254" s="392">
        <v>0</v>
      </c>
      <c r="E254" s="393" t="s">
        <v>332</v>
      </c>
      <c r="F254" s="394" t="s">
        <v>333</v>
      </c>
      <c r="G254" s="668"/>
      <c r="H254" s="669"/>
      <c r="I254" s="677"/>
    </row>
    <row r="255" spans="1:9" s="395" customFormat="1" ht="15" customHeight="1" hidden="1">
      <c r="A255" s="390"/>
      <c r="B255" s="382"/>
      <c r="C255" s="391"/>
      <c r="D255" s="392"/>
      <c r="E255" s="388" t="s">
        <v>785</v>
      </c>
      <c r="F255" s="394"/>
      <c r="G255" s="691"/>
      <c r="H255" s="692"/>
      <c r="I255" s="707"/>
    </row>
    <row r="256" spans="1:9" ht="12.75" customHeight="1" hidden="1">
      <c r="A256" s="390">
        <v>2461</v>
      </c>
      <c r="B256" s="416" t="s">
        <v>915</v>
      </c>
      <c r="C256" s="397">
        <v>6</v>
      </c>
      <c r="D256" s="398">
        <v>1</v>
      </c>
      <c r="E256" s="388" t="s">
        <v>334</v>
      </c>
      <c r="F256" s="409" t="s">
        <v>333</v>
      </c>
      <c r="G256" s="668"/>
      <c r="H256" s="669"/>
      <c r="I256" s="677"/>
    </row>
    <row r="257" spans="1:9" ht="38.25" customHeight="1" hidden="1">
      <c r="A257" s="390"/>
      <c r="B257" s="396"/>
      <c r="C257" s="397"/>
      <c r="D257" s="398"/>
      <c r="E257" s="388" t="s">
        <v>860</v>
      </c>
      <c r="F257" s="401"/>
      <c r="G257" s="668"/>
      <c r="H257" s="669"/>
      <c r="I257" s="677"/>
    </row>
    <row r="258" spans="1:9" ht="12.75" customHeight="1" hidden="1">
      <c r="A258" s="390"/>
      <c r="B258" s="396"/>
      <c r="C258" s="397"/>
      <c r="D258" s="398"/>
      <c r="E258" s="388" t="s">
        <v>861</v>
      </c>
      <c r="F258" s="401"/>
      <c r="G258" s="668"/>
      <c r="H258" s="669"/>
      <c r="I258" s="677"/>
    </row>
    <row r="259" spans="1:9" ht="12.75" customHeight="1" hidden="1">
      <c r="A259" s="390"/>
      <c r="B259" s="396"/>
      <c r="C259" s="397"/>
      <c r="D259" s="398"/>
      <c r="E259" s="388" t="s">
        <v>861</v>
      </c>
      <c r="F259" s="401"/>
      <c r="G259" s="668"/>
      <c r="H259" s="669"/>
      <c r="I259" s="677"/>
    </row>
    <row r="260" spans="1:9" ht="14.25" customHeight="1" hidden="1">
      <c r="A260" s="390">
        <v>2470</v>
      </c>
      <c r="B260" s="414" t="s">
        <v>915</v>
      </c>
      <c r="C260" s="391">
        <v>7</v>
      </c>
      <c r="D260" s="392">
        <v>0</v>
      </c>
      <c r="E260" s="393" t="s">
        <v>335</v>
      </c>
      <c r="F260" s="413" t="s">
        <v>336</v>
      </c>
      <c r="G260" s="668"/>
      <c r="H260" s="669"/>
      <c r="I260" s="677"/>
    </row>
    <row r="261" spans="1:9" s="395" customFormat="1" ht="10.5" customHeight="1" hidden="1">
      <c r="A261" s="390"/>
      <c r="B261" s="382"/>
      <c r="C261" s="391"/>
      <c r="D261" s="392"/>
      <c r="E261" s="388" t="s">
        <v>785</v>
      </c>
      <c r="F261" s="394"/>
      <c r="G261" s="691"/>
      <c r="H261" s="692"/>
      <c r="I261" s="707"/>
    </row>
    <row r="262" spans="1:9" ht="25.5" customHeight="1" hidden="1">
      <c r="A262" s="390">
        <v>2471</v>
      </c>
      <c r="B262" s="416" t="s">
        <v>915</v>
      </c>
      <c r="C262" s="397">
        <v>7</v>
      </c>
      <c r="D262" s="398">
        <v>1</v>
      </c>
      <c r="E262" s="388" t="s">
        <v>337</v>
      </c>
      <c r="F262" s="409" t="s">
        <v>338</v>
      </c>
      <c r="G262" s="668"/>
      <c r="H262" s="669"/>
      <c r="I262" s="677"/>
    </row>
    <row r="263" spans="1:9" ht="38.25" customHeight="1" hidden="1">
      <c r="A263" s="390"/>
      <c r="B263" s="396"/>
      <c r="C263" s="397"/>
      <c r="D263" s="398"/>
      <c r="E263" s="388" t="s">
        <v>860</v>
      </c>
      <c r="F263" s="401"/>
      <c r="G263" s="668"/>
      <c r="H263" s="669"/>
      <c r="I263" s="677"/>
    </row>
    <row r="264" spans="1:19" s="291" customFormat="1" ht="37.5" customHeight="1" hidden="1">
      <c r="A264" s="411">
        <v>2400</v>
      </c>
      <c r="B264" s="414" t="s">
        <v>915</v>
      </c>
      <c r="C264" s="391">
        <v>0</v>
      </c>
      <c r="D264" s="392">
        <v>0</v>
      </c>
      <c r="E264" s="415" t="s">
        <v>478</v>
      </c>
      <c r="F264" s="412" t="s">
        <v>166</v>
      </c>
      <c r="G264" s="694">
        <f>H264+I264</f>
        <v>0</v>
      </c>
      <c r="H264" s="695">
        <f>H270+H265</f>
        <v>0</v>
      </c>
      <c r="I264" s="696">
        <f>I296+I270</f>
        <v>0</v>
      </c>
      <c r="J264" s="287"/>
      <c r="K264" s="287"/>
      <c r="L264" s="287"/>
      <c r="M264" s="287"/>
      <c r="N264" s="287"/>
      <c r="O264" s="287"/>
      <c r="P264" s="287"/>
      <c r="Q264" s="287"/>
      <c r="R264" s="287"/>
      <c r="S264" s="287"/>
    </row>
    <row r="265" spans="1:9" s="10" customFormat="1" ht="29.25" customHeight="1" hidden="1">
      <c r="A265" s="96">
        <v>2410</v>
      </c>
      <c r="B265" s="41" t="s">
        <v>915</v>
      </c>
      <c r="C265" s="540">
        <v>1</v>
      </c>
      <c r="D265" s="541">
        <v>0</v>
      </c>
      <c r="E265" s="89" t="s">
        <v>167</v>
      </c>
      <c r="F265" s="18" t="s">
        <v>169</v>
      </c>
      <c r="G265" s="708">
        <f>H265+I265</f>
        <v>0</v>
      </c>
      <c r="H265" s="683">
        <f>H269</f>
        <v>0</v>
      </c>
      <c r="I265" s="674"/>
    </row>
    <row r="266" spans="1:9" s="10" customFormat="1" ht="16.5" customHeight="1" hidden="1">
      <c r="A266" s="96"/>
      <c r="B266" s="39"/>
      <c r="C266" s="540"/>
      <c r="D266" s="541"/>
      <c r="E266" s="88" t="s">
        <v>785</v>
      </c>
      <c r="F266" s="18"/>
      <c r="G266" s="709"/>
      <c r="H266" s="710"/>
      <c r="I266" s="711"/>
    </row>
    <row r="267" spans="1:9" s="10" customFormat="1" ht="27" customHeight="1" hidden="1">
      <c r="A267" s="96">
        <v>2411</v>
      </c>
      <c r="B267" s="42" t="s">
        <v>915</v>
      </c>
      <c r="C267" s="508">
        <v>1</v>
      </c>
      <c r="D267" s="509">
        <v>1</v>
      </c>
      <c r="E267" s="88" t="s">
        <v>170</v>
      </c>
      <c r="F267" s="20" t="s">
        <v>171</v>
      </c>
      <c r="G267" s="708">
        <f>G269</f>
        <v>0</v>
      </c>
      <c r="H267" s="683">
        <f>H269</f>
        <v>0</v>
      </c>
      <c r="I267" s="674"/>
    </row>
    <row r="268" spans="1:9" s="10" customFormat="1" ht="14.25" customHeight="1" hidden="1">
      <c r="A268" s="96"/>
      <c r="B268" s="40"/>
      <c r="C268" s="508"/>
      <c r="D268" s="509"/>
      <c r="E268" s="88" t="s">
        <v>860</v>
      </c>
      <c r="F268" s="20"/>
      <c r="G268" s="712"/>
      <c r="H268" s="713"/>
      <c r="I268" s="674"/>
    </row>
    <row r="269" spans="1:9" s="10" customFormat="1" ht="15" customHeight="1" hidden="1">
      <c r="A269" s="96"/>
      <c r="B269" s="40"/>
      <c r="C269" s="508"/>
      <c r="D269" s="509"/>
      <c r="E269" s="399" t="s">
        <v>746</v>
      </c>
      <c r="F269" s="20"/>
      <c r="G269" s="708">
        <f>H269+I269</f>
        <v>0</v>
      </c>
      <c r="H269" s="683"/>
      <c r="I269" s="674"/>
    </row>
    <row r="270" spans="1:19" ht="23.25" customHeight="1" hidden="1">
      <c r="A270" s="390">
        <v>2472</v>
      </c>
      <c r="B270" s="414" t="s">
        <v>915</v>
      </c>
      <c r="C270" s="391">
        <v>5</v>
      </c>
      <c r="D270" s="392">
        <v>0</v>
      </c>
      <c r="E270" s="393" t="s">
        <v>320</v>
      </c>
      <c r="F270" s="417" t="s">
        <v>340</v>
      </c>
      <c r="G270" s="668">
        <f>H270+I270</f>
        <v>0</v>
      </c>
      <c r="H270" s="669">
        <f>H272</f>
        <v>0</v>
      </c>
      <c r="I270" s="677">
        <f>I272</f>
        <v>0</v>
      </c>
      <c r="J270" s="287"/>
      <c r="K270" s="287"/>
      <c r="L270" s="287"/>
      <c r="M270" s="287"/>
      <c r="N270" s="287"/>
      <c r="O270" s="287"/>
      <c r="P270" s="287"/>
      <c r="Q270" s="287"/>
      <c r="R270" s="287"/>
      <c r="S270" s="287"/>
    </row>
    <row r="271" spans="1:19" ht="14.25" customHeight="1" hidden="1">
      <c r="A271" s="390"/>
      <c r="B271" s="382"/>
      <c r="C271" s="391"/>
      <c r="D271" s="392"/>
      <c r="E271" s="388" t="s">
        <v>785</v>
      </c>
      <c r="F271" s="401"/>
      <c r="G271" s="668"/>
      <c r="H271" s="669"/>
      <c r="I271" s="677"/>
      <c r="J271" s="287"/>
      <c r="K271" s="287"/>
      <c r="L271" s="287"/>
      <c r="M271" s="287"/>
      <c r="N271" s="287"/>
      <c r="O271" s="287"/>
      <c r="P271" s="287"/>
      <c r="Q271" s="287"/>
      <c r="R271" s="287"/>
      <c r="S271" s="287"/>
    </row>
    <row r="272" spans="1:19" s="464" customFormat="1" ht="12.75" customHeight="1" hidden="1">
      <c r="A272" s="458">
        <v>2473</v>
      </c>
      <c r="B272" s="465" t="s">
        <v>915</v>
      </c>
      <c r="C272" s="460">
        <v>5</v>
      </c>
      <c r="D272" s="461">
        <v>1</v>
      </c>
      <c r="E272" s="466" t="s">
        <v>322</v>
      </c>
      <c r="F272" s="467" t="s">
        <v>342</v>
      </c>
      <c r="G272" s="668">
        <f>H272+I272</f>
        <v>0</v>
      </c>
      <c r="H272" s="669">
        <f>H273</f>
        <v>0</v>
      </c>
      <c r="I272" s="677">
        <f>I274</f>
        <v>0</v>
      </c>
      <c r="J272" s="287"/>
      <c r="K272" s="287"/>
      <c r="L272" s="287"/>
      <c r="M272" s="287"/>
      <c r="N272" s="287"/>
      <c r="O272" s="287"/>
      <c r="P272" s="287"/>
      <c r="Q272" s="287"/>
      <c r="R272" s="287"/>
      <c r="S272" s="287"/>
    </row>
    <row r="273" spans="1:9" s="10" customFormat="1" ht="29.25" customHeight="1" hidden="1">
      <c r="A273" s="96"/>
      <c r="B273" s="40"/>
      <c r="C273" s="508"/>
      <c r="D273" s="509"/>
      <c r="E273" s="190" t="s">
        <v>777</v>
      </c>
      <c r="F273" s="23"/>
      <c r="G273" s="714">
        <f>H273+I273</f>
        <v>0</v>
      </c>
      <c r="H273" s="705"/>
      <c r="I273" s="705"/>
    </row>
    <row r="274" spans="1:9" s="554" customFormat="1" ht="29.25" customHeight="1" hidden="1">
      <c r="A274" s="548"/>
      <c r="B274" s="549"/>
      <c r="C274" s="550"/>
      <c r="D274" s="551"/>
      <c r="E274" s="579" t="s">
        <v>845</v>
      </c>
      <c r="F274" s="553"/>
      <c r="G274" s="715">
        <f>I274+H274</f>
        <v>0</v>
      </c>
      <c r="H274" s="715"/>
      <c r="I274" s="715"/>
    </row>
    <row r="275" spans="1:19" s="464" customFormat="1" ht="19.5" customHeight="1" hidden="1">
      <c r="A275" s="301"/>
      <c r="B275" s="468"/>
      <c r="C275" s="460"/>
      <c r="D275" s="460"/>
      <c r="E275" s="469" t="s">
        <v>844</v>
      </c>
      <c r="F275" s="575" t="s">
        <v>28</v>
      </c>
      <c r="G275" s="716">
        <f>I275</f>
        <v>0</v>
      </c>
      <c r="H275" s="717"/>
      <c r="I275" s="677">
        <v>0</v>
      </c>
      <c r="J275" s="287"/>
      <c r="K275" s="287"/>
      <c r="L275" s="287"/>
      <c r="M275" s="287"/>
      <c r="N275" s="287"/>
      <c r="O275" s="287"/>
      <c r="P275" s="287"/>
      <c r="Q275" s="287"/>
      <c r="R275" s="287"/>
      <c r="S275" s="287"/>
    </row>
    <row r="276" spans="1:19" s="464" customFormat="1" ht="26.25" customHeight="1" hidden="1">
      <c r="A276" s="301">
        <v>2474</v>
      </c>
      <c r="B276" s="468" t="s">
        <v>915</v>
      </c>
      <c r="C276" s="460">
        <v>7</v>
      </c>
      <c r="D276" s="460">
        <v>4</v>
      </c>
      <c r="E276" s="470" t="s">
        <v>343</v>
      </c>
      <c r="F276" s="576" t="s">
        <v>344</v>
      </c>
      <c r="G276" s="716"/>
      <c r="H276" s="717"/>
      <c r="I276" s="677"/>
      <c r="J276" s="287"/>
      <c r="K276" s="287"/>
      <c r="L276" s="287"/>
      <c r="M276" s="287"/>
      <c r="N276" s="287"/>
      <c r="O276" s="287"/>
      <c r="P276" s="287"/>
      <c r="Q276" s="287"/>
      <c r="R276" s="287"/>
      <c r="S276" s="287"/>
    </row>
    <row r="277" spans="1:19" s="464" customFormat="1" ht="22.5" customHeight="1" hidden="1">
      <c r="A277" s="301"/>
      <c r="B277" s="468"/>
      <c r="C277" s="460"/>
      <c r="D277" s="460"/>
      <c r="E277" s="470" t="s">
        <v>860</v>
      </c>
      <c r="F277" s="576"/>
      <c r="G277" s="716"/>
      <c r="H277" s="717"/>
      <c r="I277" s="677"/>
      <c r="J277" s="287"/>
      <c r="K277" s="287"/>
      <c r="L277" s="287"/>
      <c r="M277" s="287"/>
      <c r="N277" s="287"/>
      <c r="O277" s="287"/>
      <c r="P277" s="287"/>
      <c r="Q277" s="287"/>
      <c r="R277" s="287"/>
      <c r="S277" s="287"/>
    </row>
    <row r="278" spans="1:19" s="464" customFormat="1" ht="27" customHeight="1" hidden="1">
      <c r="A278" s="301">
        <v>2480</v>
      </c>
      <c r="B278" s="471" t="s">
        <v>915</v>
      </c>
      <c r="C278" s="472">
        <v>8</v>
      </c>
      <c r="D278" s="472">
        <v>0</v>
      </c>
      <c r="E278" s="473" t="s">
        <v>345</v>
      </c>
      <c r="F278" s="577" t="s">
        <v>346</v>
      </c>
      <c r="G278" s="716"/>
      <c r="H278" s="717"/>
      <c r="I278" s="677"/>
      <c r="J278" s="287"/>
      <c r="K278" s="287"/>
      <c r="L278" s="287"/>
      <c r="M278" s="287"/>
      <c r="N278" s="287"/>
      <c r="O278" s="287"/>
      <c r="P278" s="287"/>
      <c r="Q278" s="287"/>
      <c r="R278" s="287"/>
      <c r="S278" s="287"/>
    </row>
    <row r="279" spans="1:19" s="474" customFormat="1" ht="20.25" customHeight="1" hidden="1">
      <c r="A279" s="301"/>
      <c r="B279" s="471"/>
      <c r="C279" s="472"/>
      <c r="D279" s="472"/>
      <c r="E279" s="470" t="s">
        <v>785</v>
      </c>
      <c r="F279" s="577"/>
      <c r="G279" s="718"/>
      <c r="H279" s="719"/>
      <c r="I279" s="707"/>
      <c r="J279" s="287"/>
      <c r="K279" s="287"/>
      <c r="L279" s="287"/>
      <c r="M279" s="287"/>
      <c r="N279" s="287"/>
      <c r="O279" s="287"/>
      <c r="P279" s="287"/>
      <c r="Q279" s="287"/>
      <c r="R279" s="287"/>
      <c r="S279" s="287"/>
    </row>
    <row r="280" spans="1:19" s="464" customFormat="1" ht="25.5" customHeight="1" hidden="1">
      <c r="A280" s="301">
        <v>2481</v>
      </c>
      <c r="B280" s="468" t="s">
        <v>915</v>
      </c>
      <c r="C280" s="460">
        <v>8</v>
      </c>
      <c r="D280" s="460">
        <v>1</v>
      </c>
      <c r="E280" s="470" t="s">
        <v>347</v>
      </c>
      <c r="F280" s="578" t="s">
        <v>348</v>
      </c>
      <c r="G280" s="716"/>
      <c r="H280" s="717"/>
      <c r="I280" s="677"/>
      <c r="J280" s="287"/>
      <c r="K280" s="287"/>
      <c r="L280" s="287"/>
      <c r="M280" s="287"/>
      <c r="N280" s="287"/>
      <c r="O280" s="287"/>
      <c r="P280" s="287"/>
      <c r="Q280" s="287"/>
      <c r="R280" s="287"/>
      <c r="S280" s="287"/>
    </row>
    <row r="281" spans="1:19" s="464" customFormat="1" ht="25.5" customHeight="1" hidden="1">
      <c r="A281" s="301"/>
      <c r="B281" s="468"/>
      <c r="C281" s="460"/>
      <c r="D281" s="460"/>
      <c r="E281" s="470" t="s">
        <v>860</v>
      </c>
      <c r="F281" s="576"/>
      <c r="G281" s="716"/>
      <c r="H281" s="717"/>
      <c r="I281" s="677"/>
      <c r="J281" s="287"/>
      <c r="K281" s="287"/>
      <c r="L281" s="287"/>
      <c r="M281" s="287"/>
      <c r="N281" s="287"/>
      <c r="O281" s="287"/>
      <c r="P281" s="287"/>
      <c r="Q281" s="287"/>
      <c r="R281" s="287"/>
      <c r="S281" s="287"/>
    </row>
    <row r="282" spans="1:19" s="464" customFormat="1" ht="24" customHeight="1" hidden="1">
      <c r="A282" s="301"/>
      <c r="B282" s="468"/>
      <c r="C282" s="460"/>
      <c r="D282" s="460"/>
      <c r="E282" s="470" t="s">
        <v>861</v>
      </c>
      <c r="F282" s="576"/>
      <c r="G282" s="716"/>
      <c r="H282" s="717"/>
      <c r="I282" s="677"/>
      <c r="J282" s="287"/>
      <c r="K282" s="287"/>
      <c r="L282" s="287"/>
      <c r="M282" s="287"/>
      <c r="N282" s="287"/>
      <c r="O282" s="287"/>
      <c r="P282" s="287"/>
      <c r="Q282" s="287"/>
      <c r="R282" s="287"/>
      <c r="S282" s="287"/>
    </row>
    <row r="283" spans="1:19" s="464" customFormat="1" ht="10.5" customHeight="1" hidden="1">
      <c r="A283" s="301"/>
      <c r="B283" s="468"/>
      <c r="C283" s="460"/>
      <c r="D283" s="460"/>
      <c r="E283" s="470" t="s">
        <v>861</v>
      </c>
      <c r="F283" s="576"/>
      <c r="G283" s="716"/>
      <c r="H283" s="717"/>
      <c r="I283" s="677"/>
      <c r="J283" s="287"/>
      <c r="K283" s="287"/>
      <c r="L283" s="287"/>
      <c r="M283" s="287"/>
      <c r="N283" s="287"/>
      <c r="O283" s="287"/>
      <c r="P283" s="287"/>
      <c r="Q283" s="287"/>
      <c r="R283" s="287"/>
      <c r="S283" s="287"/>
    </row>
    <row r="284" spans="1:19" s="464" customFormat="1" ht="36" customHeight="1" hidden="1">
      <c r="A284" s="301">
        <v>2482</v>
      </c>
      <c r="B284" s="468" t="s">
        <v>915</v>
      </c>
      <c r="C284" s="460">
        <v>8</v>
      </c>
      <c r="D284" s="460">
        <v>2</v>
      </c>
      <c r="E284" s="470" t="s">
        <v>349</v>
      </c>
      <c r="F284" s="578" t="s">
        <v>350</v>
      </c>
      <c r="G284" s="716"/>
      <c r="H284" s="717"/>
      <c r="I284" s="677"/>
      <c r="J284" s="287"/>
      <c r="K284" s="287"/>
      <c r="L284" s="287"/>
      <c r="M284" s="287"/>
      <c r="N284" s="287"/>
      <c r="O284" s="287"/>
      <c r="P284" s="287"/>
      <c r="Q284" s="287"/>
      <c r="R284" s="287"/>
      <c r="S284" s="287"/>
    </row>
    <row r="285" spans="1:19" s="464" customFormat="1" ht="29.25" customHeight="1" hidden="1">
      <c r="A285" s="301"/>
      <c r="B285" s="468"/>
      <c r="C285" s="460"/>
      <c r="D285" s="460"/>
      <c r="E285" s="470" t="s">
        <v>860</v>
      </c>
      <c r="F285" s="576"/>
      <c r="G285" s="716"/>
      <c r="H285" s="717"/>
      <c r="I285" s="677"/>
      <c r="J285" s="287"/>
      <c r="K285" s="287"/>
      <c r="L285" s="287"/>
      <c r="M285" s="287"/>
      <c r="N285" s="287"/>
      <c r="O285" s="287"/>
      <c r="P285" s="287"/>
      <c r="Q285" s="287"/>
      <c r="R285" s="287"/>
      <c r="S285" s="287"/>
    </row>
    <row r="286" spans="1:19" s="464" customFormat="1" ht="18.75" customHeight="1" hidden="1">
      <c r="A286" s="301"/>
      <c r="B286" s="468"/>
      <c r="C286" s="460"/>
      <c r="D286" s="460"/>
      <c r="E286" s="470" t="s">
        <v>861</v>
      </c>
      <c r="F286" s="576"/>
      <c r="G286" s="716"/>
      <c r="H286" s="717"/>
      <c r="I286" s="677"/>
      <c r="J286" s="287"/>
      <c r="K286" s="287"/>
      <c r="L286" s="287"/>
      <c r="M286" s="287"/>
      <c r="N286" s="287"/>
      <c r="O286" s="287"/>
      <c r="P286" s="287"/>
      <c r="Q286" s="287"/>
      <c r="R286" s="287"/>
      <c r="S286" s="287"/>
    </row>
    <row r="287" spans="1:19" s="464" customFormat="1" ht="18.75" customHeight="1" hidden="1">
      <c r="A287" s="301"/>
      <c r="B287" s="468"/>
      <c r="C287" s="460"/>
      <c r="D287" s="460"/>
      <c r="E287" s="470" t="s">
        <v>861</v>
      </c>
      <c r="F287" s="576"/>
      <c r="G287" s="716"/>
      <c r="H287" s="717"/>
      <c r="I287" s="677"/>
      <c r="J287" s="287"/>
      <c r="K287" s="287"/>
      <c r="L287" s="287"/>
      <c r="M287" s="287"/>
      <c r="N287" s="287"/>
      <c r="O287" s="287"/>
      <c r="P287" s="287"/>
      <c r="Q287" s="287"/>
      <c r="R287" s="287"/>
      <c r="S287" s="287"/>
    </row>
    <row r="288" spans="1:19" s="464" customFormat="1" ht="12" customHeight="1" hidden="1">
      <c r="A288" s="301">
        <v>2483</v>
      </c>
      <c r="B288" s="468" t="s">
        <v>915</v>
      </c>
      <c r="C288" s="460">
        <v>8</v>
      </c>
      <c r="D288" s="460">
        <v>3</v>
      </c>
      <c r="E288" s="470" t="s">
        <v>351</v>
      </c>
      <c r="F288" s="578" t="s">
        <v>352</v>
      </c>
      <c r="G288" s="716"/>
      <c r="H288" s="717"/>
      <c r="I288" s="677"/>
      <c r="J288" s="287"/>
      <c r="K288" s="287"/>
      <c r="L288" s="287"/>
      <c r="M288" s="287"/>
      <c r="N288" s="287"/>
      <c r="O288" s="287"/>
      <c r="P288" s="287"/>
      <c r="Q288" s="287"/>
      <c r="R288" s="287"/>
      <c r="S288" s="287"/>
    </row>
    <row r="289" spans="1:19" s="464" customFormat="1" ht="27.75" customHeight="1" hidden="1">
      <c r="A289" s="301"/>
      <c r="B289" s="468"/>
      <c r="C289" s="460"/>
      <c r="D289" s="460"/>
      <c r="E289" s="470" t="s">
        <v>860</v>
      </c>
      <c r="F289" s="576"/>
      <c r="G289" s="716"/>
      <c r="H289" s="717"/>
      <c r="I289" s="677"/>
      <c r="J289" s="287"/>
      <c r="K289" s="287"/>
      <c r="L289" s="287"/>
      <c r="M289" s="287"/>
      <c r="N289" s="287"/>
      <c r="O289" s="287"/>
      <c r="P289" s="287"/>
      <c r="Q289" s="287"/>
      <c r="R289" s="287"/>
      <c r="S289" s="287"/>
    </row>
    <row r="290" spans="1:19" s="464" customFormat="1" ht="17.25" customHeight="1" hidden="1">
      <c r="A290" s="301"/>
      <c r="B290" s="468"/>
      <c r="C290" s="460"/>
      <c r="D290" s="460"/>
      <c r="E290" s="470" t="s">
        <v>861</v>
      </c>
      <c r="F290" s="576"/>
      <c r="G290" s="716"/>
      <c r="H290" s="717"/>
      <c r="I290" s="677"/>
      <c r="J290" s="287"/>
      <c r="K290" s="287"/>
      <c r="L290" s="287"/>
      <c r="M290" s="287"/>
      <c r="N290" s="287"/>
      <c r="O290" s="287"/>
      <c r="P290" s="287"/>
      <c r="Q290" s="287"/>
      <c r="R290" s="287"/>
      <c r="S290" s="287"/>
    </row>
    <row r="291" spans="1:19" s="464" customFormat="1" ht="22.5" customHeight="1" hidden="1">
      <c r="A291" s="301"/>
      <c r="B291" s="468"/>
      <c r="C291" s="460"/>
      <c r="D291" s="460"/>
      <c r="E291" s="470" t="s">
        <v>861</v>
      </c>
      <c r="F291" s="576"/>
      <c r="G291" s="716"/>
      <c r="H291" s="717"/>
      <c r="I291" s="677"/>
      <c r="J291" s="287"/>
      <c r="K291" s="287"/>
      <c r="L291" s="287"/>
      <c r="M291" s="287"/>
      <c r="N291" s="287"/>
      <c r="O291" s="287"/>
      <c r="P291" s="287"/>
      <c r="Q291" s="287"/>
      <c r="R291" s="287"/>
      <c r="S291" s="287"/>
    </row>
    <row r="292" spans="1:19" s="464" customFormat="1" ht="40.5" customHeight="1" hidden="1">
      <c r="A292" s="301">
        <v>2484</v>
      </c>
      <c r="B292" s="468" t="s">
        <v>915</v>
      </c>
      <c r="C292" s="460">
        <v>8</v>
      </c>
      <c r="D292" s="460">
        <v>4</v>
      </c>
      <c r="E292" s="470" t="s">
        <v>353</v>
      </c>
      <c r="F292" s="578" t="s">
        <v>354</v>
      </c>
      <c r="G292" s="716"/>
      <c r="H292" s="717"/>
      <c r="I292" s="677"/>
      <c r="J292" s="287"/>
      <c r="K292" s="287"/>
      <c r="L292" s="287"/>
      <c r="M292" s="287"/>
      <c r="N292" s="287"/>
      <c r="O292" s="287"/>
      <c r="P292" s="287"/>
      <c r="Q292" s="287"/>
      <c r="R292" s="287"/>
      <c r="S292" s="287"/>
    </row>
    <row r="293" spans="1:19" s="464" customFormat="1" ht="30.75" customHeight="1" hidden="1">
      <c r="A293" s="301"/>
      <c r="B293" s="468"/>
      <c r="C293" s="460"/>
      <c r="D293" s="460"/>
      <c r="E293" s="470" t="s">
        <v>860</v>
      </c>
      <c r="F293" s="576"/>
      <c r="G293" s="716"/>
      <c r="H293" s="717"/>
      <c r="I293" s="677"/>
      <c r="J293" s="287"/>
      <c r="K293" s="287"/>
      <c r="L293" s="287"/>
      <c r="M293" s="287"/>
      <c r="N293" s="287"/>
      <c r="O293" s="287"/>
      <c r="P293" s="287"/>
      <c r="Q293" s="287"/>
      <c r="R293" s="287"/>
      <c r="S293" s="287"/>
    </row>
    <row r="294" spans="1:19" s="464" customFormat="1" ht="18.75" customHeight="1" hidden="1">
      <c r="A294" s="301"/>
      <c r="B294" s="468"/>
      <c r="C294" s="460"/>
      <c r="D294" s="460"/>
      <c r="E294" s="470" t="s">
        <v>861</v>
      </c>
      <c r="F294" s="576"/>
      <c r="G294" s="716"/>
      <c r="H294" s="717"/>
      <c r="I294" s="677"/>
      <c r="J294" s="287"/>
      <c r="K294" s="287"/>
      <c r="L294" s="287"/>
      <c r="M294" s="287"/>
      <c r="N294" s="287"/>
      <c r="O294" s="287"/>
      <c r="P294" s="287"/>
      <c r="Q294" s="287"/>
      <c r="R294" s="287"/>
      <c r="S294" s="287"/>
    </row>
    <row r="295" spans="1:19" s="464" customFormat="1" ht="22.5" customHeight="1" hidden="1">
      <c r="A295" s="301"/>
      <c r="B295" s="468"/>
      <c r="C295" s="460"/>
      <c r="D295" s="460"/>
      <c r="E295" s="470" t="s">
        <v>861</v>
      </c>
      <c r="F295" s="576"/>
      <c r="G295" s="716"/>
      <c r="H295" s="717"/>
      <c r="I295" s="677"/>
      <c r="J295" s="287"/>
      <c r="K295" s="287"/>
      <c r="L295" s="287"/>
      <c r="M295" s="287"/>
      <c r="N295" s="287"/>
      <c r="O295" s="287"/>
      <c r="P295" s="287"/>
      <c r="Q295" s="287"/>
      <c r="R295" s="287"/>
      <c r="S295" s="287"/>
    </row>
    <row r="296" spans="1:19" s="464" customFormat="1" ht="27" customHeight="1" hidden="1">
      <c r="A296" s="301">
        <v>2490</v>
      </c>
      <c r="B296" s="471" t="s">
        <v>915</v>
      </c>
      <c r="C296" s="472">
        <v>9</v>
      </c>
      <c r="D296" s="472">
        <v>0</v>
      </c>
      <c r="E296" s="473" t="s">
        <v>361</v>
      </c>
      <c r="F296" s="577" t="s">
        <v>362</v>
      </c>
      <c r="G296" s="716">
        <f>G297</f>
        <v>0</v>
      </c>
      <c r="H296" s="717"/>
      <c r="I296" s="677">
        <f>I297</f>
        <v>0</v>
      </c>
      <c r="J296" s="287"/>
      <c r="K296" s="287"/>
      <c r="L296" s="287"/>
      <c r="M296" s="287"/>
      <c r="N296" s="287"/>
      <c r="O296" s="287"/>
      <c r="P296" s="287"/>
      <c r="Q296" s="287"/>
      <c r="R296" s="287"/>
      <c r="S296" s="287"/>
    </row>
    <row r="297" spans="1:19" s="464" customFormat="1" ht="26.25" customHeight="1" hidden="1">
      <c r="A297" s="458">
        <v>2491</v>
      </c>
      <c r="B297" s="465" t="s">
        <v>915</v>
      </c>
      <c r="C297" s="460">
        <v>9</v>
      </c>
      <c r="D297" s="461">
        <v>1</v>
      </c>
      <c r="E297" s="466" t="s">
        <v>361</v>
      </c>
      <c r="F297" s="467" t="s">
        <v>363</v>
      </c>
      <c r="G297" s="668">
        <f>G298+G299</f>
        <v>0</v>
      </c>
      <c r="H297" s="669"/>
      <c r="I297" s="677">
        <f>I298+I299</f>
        <v>0</v>
      </c>
      <c r="J297" s="287"/>
      <c r="K297" s="287"/>
      <c r="L297" s="287"/>
      <c r="M297" s="287"/>
      <c r="N297" s="287"/>
      <c r="O297" s="287"/>
      <c r="P297" s="287"/>
      <c r="Q297" s="287"/>
      <c r="R297" s="287"/>
      <c r="S297" s="287"/>
    </row>
    <row r="298" spans="1:19" s="464" customFormat="1" ht="15.75" customHeight="1" hidden="1">
      <c r="A298" s="458"/>
      <c r="B298" s="459"/>
      <c r="C298" s="460"/>
      <c r="D298" s="461"/>
      <c r="E298" s="462" t="s">
        <v>639</v>
      </c>
      <c r="F298" s="463"/>
      <c r="G298" s="668">
        <f>I298</f>
        <v>0</v>
      </c>
      <c r="H298" s="669"/>
      <c r="I298" s="668"/>
      <c r="J298" s="287"/>
      <c r="K298" s="287"/>
      <c r="L298" s="287"/>
      <c r="M298" s="287"/>
      <c r="N298" s="287"/>
      <c r="O298" s="287"/>
      <c r="P298" s="287"/>
      <c r="Q298" s="287"/>
      <c r="R298" s="287"/>
      <c r="S298" s="287"/>
    </row>
    <row r="299" spans="1:19" s="464" customFormat="1" ht="15.75" customHeight="1" hidden="1">
      <c r="A299" s="458"/>
      <c r="B299" s="459"/>
      <c r="C299" s="460"/>
      <c r="D299" s="461"/>
      <c r="E299" s="462" t="s">
        <v>640</v>
      </c>
      <c r="F299" s="463"/>
      <c r="G299" s="668">
        <f>I299</f>
        <v>0</v>
      </c>
      <c r="H299" s="669"/>
      <c r="I299" s="668"/>
      <c r="J299" s="287"/>
      <c r="K299" s="287"/>
      <c r="L299" s="287"/>
      <c r="M299" s="287"/>
      <c r="N299" s="287"/>
      <c r="O299" s="287"/>
      <c r="P299" s="287"/>
      <c r="Q299" s="287"/>
      <c r="R299" s="287"/>
      <c r="S299" s="287"/>
    </row>
    <row r="300" spans="1:19" s="291" customFormat="1" ht="43.5" customHeight="1" hidden="1">
      <c r="A300" s="411">
        <v>2500</v>
      </c>
      <c r="B300" s="414" t="s">
        <v>917</v>
      </c>
      <c r="C300" s="391">
        <v>0</v>
      </c>
      <c r="D300" s="392">
        <v>0</v>
      </c>
      <c r="E300" s="415" t="s">
        <v>479</v>
      </c>
      <c r="F300" s="412" t="s">
        <v>364</v>
      </c>
      <c r="G300" s="668">
        <f>H300+I300</f>
        <v>0</v>
      </c>
      <c r="H300" s="669">
        <f>H301+H331</f>
        <v>0</v>
      </c>
      <c r="I300" s="677">
        <f>I306+I311+I331</f>
        <v>0</v>
      </c>
      <c r="J300" s="287"/>
      <c r="K300" s="287"/>
      <c r="L300" s="287"/>
      <c r="M300" s="287"/>
      <c r="N300" s="287"/>
      <c r="O300" s="287"/>
      <c r="P300" s="287"/>
      <c r="Q300" s="287"/>
      <c r="R300" s="287"/>
      <c r="S300" s="287"/>
    </row>
    <row r="301" spans="1:19" ht="12.75" customHeight="1" hidden="1">
      <c r="A301" s="390">
        <v>2510</v>
      </c>
      <c r="B301" s="414" t="s">
        <v>917</v>
      </c>
      <c r="C301" s="391">
        <v>1</v>
      </c>
      <c r="D301" s="392">
        <v>0</v>
      </c>
      <c r="E301" s="393" t="s">
        <v>659</v>
      </c>
      <c r="F301" s="394" t="s">
        <v>366</v>
      </c>
      <c r="G301" s="668">
        <f>H301</f>
        <v>0</v>
      </c>
      <c r="H301" s="669">
        <f>H302</f>
        <v>0</v>
      </c>
      <c r="I301" s="677"/>
      <c r="J301" s="287"/>
      <c r="K301" s="287"/>
      <c r="L301" s="287"/>
      <c r="M301" s="287"/>
      <c r="N301" s="287"/>
      <c r="O301" s="287"/>
      <c r="P301" s="287"/>
      <c r="Q301" s="287"/>
      <c r="R301" s="287"/>
      <c r="S301" s="287"/>
    </row>
    <row r="302" spans="1:19" ht="12.75" customHeight="1" hidden="1">
      <c r="A302" s="390">
        <v>2511</v>
      </c>
      <c r="B302" s="416" t="s">
        <v>917</v>
      </c>
      <c r="C302" s="397">
        <v>1</v>
      </c>
      <c r="D302" s="398">
        <v>1</v>
      </c>
      <c r="E302" s="388" t="s">
        <v>659</v>
      </c>
      <c r="F302" s="409" t="s">
        <v>367</v>
      </c>
      <c r="G302" s="668">
        <f>H302</f>
        <v>0</v>
      </c>
      <c r="H302" s="669">
        <f>H303+H304</f>
        <v>0</v>
      </c>
      <c r="I302" s="677"/>
      <c r="J302" s="287"/>
      <c r="K302" s="287"/>
      <c r="L302" s="287"/>
      <c r="M302" s="287"/>
      <c r="N302" s="287"/>
      <c r="O302" s="287"/>
      <c r="P302" s="287"/>
      <c r="Q302" s="287"/>
      <c r="R302" s="287"/>
      <c r="S302" s="287"/>
    </row>
    <row r="303" spans="1:19" ht="17.25" customHeight="1" hidden="1">
      <c r="A303" s="390"/>
      <c r="B303" s="396"/>
      <c r="C303" s="397"/>
      <c r="D303" s="398"/>
      <c r="E303" s="399" t="s">
        <v>730</v>
      </c>
      <c r="F303" s="401"/>
      <c r="G303" s="668">
        <f>H303</f>
        <v>0</v>
      </c>
      <c r="H303" s="669"/>
      <c r="I303" s="677"/>
      <c r="J303" s="287"/>
      <c r="K303" s="287"/>
      <c r="L303" s="287"/>
      <c r="M303" s="287"/>
      <c r="N303" s="287"/>
      <c r="O303" s="287"/>
      <c r="P303" s="287"/>
      <c r="Q303" s="287"/>
      <c r="R303" s="287"/>
      <c r="S303" s="287"/>
    </row>
    <row r="304" spans="1:19" ht="30" customHeight="1" hidden="1" thickBot="1">
      <c r="A304" s="390"/>
      <c r="B304" s="414"/>
      <c r="C304" s="391"/>
      <c r="D304" s="392"/>
      <c r="E304" s="404" t="s">
        <v>12</v>
      </c>
      <c r="F304" s="401"/>
      <c r="G304" s="668">
        <f>H304</f>
        <v>0</v>
      </c>
      <c r="H304" s="669"/>
      <c r="I304" s="677"/>
      <c r="J304" s="287"/>
      <c r="K304" s="287"/>
      <c r="L304" s="287"/>
      <c r="M304" s="287"/>
      <c r="N304" s="287"/>
      <c r="O304" s="287"/>
      <c r="P304" s="287"/>
      <c r="Q304" s="287"/>
      <c r="R304" s="287"/>
      <c r="S304" s="287"/>
    </row>
    <row r="305" spans="1:19" ht="12.75" customHeight="1" hidden="1">
      <c r="A305" s="390"/>
      <c r="B305" s="396"/>
      <c r="C305" s="397"/>
      <c r="D305" s="398"/>
      <c r="E305" s="388" t="s">
        <v>861</v>
      </c>
      <c r="F305" s="401"/>
      <c r="G305" s="668"/>
      <c r="H305" s="669"/>
      <c r="I305" s="677"/>
      <c r="J305" s="287"/>
      <c r="K305" s="287"/>
      <c r="L305" s="287"/>
      <c r="M305" s="287"/>
      <c r="N305" s="287"/>
      <c r="O305" s="287"/>
      <c r="P305" s="287"/>
      <c r="Q305" s="287"/>
      <c r="R305" s="287"/>
      <c r="S305" s="287"/>
    </row>
    <row r="306" spans="1:19" ht="19.5" customHeight="1" hidden="1">
      <c r="A306" s="390">
        <v>2520</v>
      </c>
      <c r="B306" s="414" t="s">
        <v>917</v>
      </c>
      <c r="C306" s="391">
        <v>2</v>
      </c>
      <c r="D306" s="392">
        <v>0</v>
      </c>
      <c r="E306" s="393" t="s">
        <v>368</v>
      </c>
      <c r="F306" s="394" t="s">
        <v>369</v>
      </c>
      <c r="G306" s="668">
        <f>G309</f>
        <v>0</v>
      </c>
      <c r="H306" s="669">
        <f>H309</f>
        <v>0</v>
      </c>
      <c r="I306" s="677">
        <f>I308</f>
        <v>0</v>
      </c>
      <c r="J306" s="287"/>
      <c r="K306" s="287"/>
      <c r="L306" s="287"/>
      <c r="M306" s="287"/>
      <c r="N306" s="287"/>
      <c r="O306" s="287"/>
      <c r="P306" s="287"/>
      <c r="Q306" s="287"/>
      <c r="R306" s="287"/>
      <c r="S306" s="287"/>
    </row>
    <row r="307" spans="1:19" s="395" customFormat="1" ht="17.25" customHeight="1" hidden="1">
      <c r="A307" s="390"/>
      <c r="B307" s="382"/>
      <c r="C307" s="391"/>
      <c r="D307" s="392"/>
      <c r="E307" s="388" t="s">
        <v>785</v>
      </c>
      <c r="F307" s="394"/>
      <c r="G307" s="691"/>
      <c r="H307" s="692"/>
      <c r="I307" s="707"/>
      <c r="J307" s="287"/>
      <c r="K307" s="287"/>
      <c r="L307" s="287"/>
      <c r="M307" s="287"/>
      <c r="N307" s="287"/>
      <c r="O307" s="287"/>
      <c r="P307" s="287"/>
      <c r="Q307" s="287"/>
      <c r="R307" s="287"/>
      <c r="S307" s="287"/>
    </row>
    <row r="308" spans="1:19" ht="12.75" customHeight="1" hidden="1">
      <c r="A308" s="390">
        <v>2521</v>
      </c>
      <c r="B308" s="416" t="s">
        <v>917</v>
      </c>
      <c r="C308" s="397">
        <v>2</v>
      </c>
      <c r="D308" s="398">
        <v>1</v>
      </c>
      <c r="E308" s="388" t="s">
        <v>370</v>
      </c>
      <c r="F308" s="409" t="s">
        <v>371</v>
      </c>
      <c r="G308" s="668">
        <f>H308+I308</f>
        <v>0</v>
      </c>
      <c r="H308" s="669"/>
      <c r="I308" s="677">
        <f>I309+I310</f>
        <v>0</v>
      </c>
      <c r="J308" s="287"/>
      <c r="K308" s="287"/>
      <c r="L308" s="287"/>
      <c r="M308" s="287"/>
      <c r="N308" s="287"/>
      <c r="O308" s="287"/>
      <c r="P308" s="287"/>
      <c r="Q308" s="287"/>
      <c r="R308" s="287"/>
      <c r="S308" s="287"/>
    </row>
    <row r="309" spans="1:19" ht="12.75" customHeight="1" hidden="1">
      <c r="A309" s="390"/>
      <c r="B309" s="396"/>
      <c r="C309" s="397"/>
      <c r="D309" s="398"/>
      <c r="E309" s="403" t="s">
        <v>844</v>
      </c>
      <c r="F309" s="401"/>
      <c r="G309" s="668">
        <f>H309+I309</f>
        <v>0</v>
      </c>
      <c r="H309" s="669"/>
      <c r="I309" s="677"/>
      <c r="J309" s="287"/>
      <c r="K309" s="287"/>
      <c r="L309" s="287"/>
      <c r="M309" s="287"/>
      <c r="N309" s="287"/>
      <c r="O309" s="287"/>
      <c r="P309" s="287"/>
      <c r="Q309" s="287"/>
      <c r="R309" s="287"/>
      <c r="S309" s="287"/>
    </row>
    <row r="310" spans="1:19" ht="12.75" customHeight="1" hidden="1">
      <c r="A310" s="390"/>
      <c r="B310" s="396"/>
      <c r="C310" s="397"/>
      <c r="D310" s="398"/>
      <c r="E310" s="403" t="s">
        <v>839</v>
      </c>
      <c r="F310" s="401"/>
      <c r="G310" s="668">
        <f>H310+I310</f>
        <v>0</v>
      </c>
      <c r="H310" s="669"/>
      <c r="I310" s="677"/>
      <c r="J310" s="287"/>
      <c r="K310" s="287"/>
      <c r="L310" s="287"/>
      <c r="M310" s="287"/>
      <c r="N310" s="287"/>
      <c r="O310" s="287"/>
      <c r="P310" s="287"/>
      <c r="Q310" s="287"/>
      <c r="R310" s="287"/>
      <c r="S310" s="287"/>
    </row>
    <row r="311" spans="1:19" ht="15.75" customHeight="1" hidden="1">
      <c r="A311" s="390">
        <v>2530</v>
      </c>
      <c r="B311" s="414" t="s">
        <v>917</v>
      </c>
      <c r="C311" s="391">
        <v>3</v>
      </c>
      <c r="D311" s="392">
        <v>0</v>
      </c>
      <c r="E311" s="393" t="s">
        <v>372</v>
      </c>
      <c r="F311" s="394" t="s">
        <v>373</v>
      </c>
      <c r="G311" s="668">
        <f>G313</f>
        <v>0</v>
      </c>
      <c r="H311" s="669">
        <f>H313</f>
        <v>0</v>
      </c>
      <c r="I311" s="677">
        <f>I313</f>
        <v>0</v>
      </c>
      <c r="J311" s="287"/>
      <c r="K311" s="287"/>
      <c r="L311" s="287"/>
      <c r="M311" s="287"/>
      <c r="N311" s="287"/>
      <c r="O311" s="287"/>
      <c r="P311" s="287"/>
      <c r="Q311" s="287"/>
      <c r="R311" s="287"/>
      <c r="S311" s="287"/>
    </row>
    <row r="312" spans="1:19" s="395" customFormat="1" ht="16.5" customHeight="1" hidden="1">
      <c r="A312" s="390"/>
      <c r="B312" s="382"/>
      <c r="C312" s="391"/>
      <c r="D312" s="392"/>
      <c r="E312" s="388" t="s">
        <v>785</v>
      </c>
      <c r="F312" s="394"/>
      <c r="G312" s="691"/>
      <c r="H312" s="692"/>
      <c r="I312" s="707"/>
      <c r="J312" s="287"/>
      <c r="K312" s="287"/>
      <c r="L312" s="287"/>
      <c r="M312" s="287"/>
      <c r="N312" s="287"/>
      <c r="O312" s="287"/>
      <c r="P312" s="287"/>
      <c r="Q312" s="287"/>
      <c r="R312" s="287"/>
      <c r="S312" s="287"/>
    </row>
    <row r="313" spans="1:19" ht="12.75" customHeight="1" hidden="1">
      <c r="A313" s="390">
        <v>3531</v>
      </c>
      <c r="B313" s="416" t="s">
        <v>917</v>
      </c>
      <c r="C313" s="397">
        <v>3</v>
      </c>
      <c r="D313" s="398">
        <v>1</v>
      </c>
      <c r="E313" s="388" t="s">
        <v>372</v>
      </c>
      <c r="F313" s="409" t="s">
        <v>374</v>
      </c>
      <c r="G313" s="668">
        <f>H313+I313</f>
        <v>0</v>
      </c>
      <c r="H313" s="669">
        <f>H316+H317</f>
        <v>0</v>
      </c>
      <c r="I313" s="677">
        <f>I314+I315+I316+I317</f>
        <v>0</v>
      </c>
      <c r="J313" s="287"/>
      <c r="K313" s="287"/>
      <c r="L313" s="287"/>
      <c r="M313" s="287"/>
      <c r="N313" s="287"/>
      <c r="O313" s="287"/>
      <c r="P313" s="287"/>
      <c r="Q313" s="287"/>
      <c r="R313" s="287"/>
      <c r="S313" s="287"/>
    </row>
    <row r="314" spans="1:19" ht="12.75" customHeight="1" hidden="1">
      <c r="A314" s="390"/>
      <c r="B314" s="396"/>
      <c r="C314" s="397"/>
      <c r="D314" s="398"/>
      <c r="E314" s="190" t="s">
        <v>844</v>
      </c>
      <c r="F314" s="401"/>
      <c r="G314" s="668">
        <f>H314+I314</f>
        <v>0</v>
      </c>
      <c r="H314" s="669"/>
      <c r="I314" s="677"/>
      <c r="J314" s="287"/>
      <c r="K314" s="287"/>
      <c r="L314" s="287"/>
      <c r="M314" s="287"/>
      <c r="N314" s="287"/>
      <c r="O314" s="287"/>
      <c r="P314" s="287"/>
      <c r="Q314" s="287"/>
      <c r="R314" s="287"/>
      <c r="S314" s="287"/>
    </row>
    <row r="315" spans="1:19" ht="12.75" customHeight="1" hidden="1">
      <c r="A315" s="390"/>
      <c r="B315" s="396"/>
      <c r="C315" s="397"/>
      <c r="D315" s="398"/>
      <c r="E315" s="403" t="s">
        <v>842</v>
      </c>
      <c r="F315" s="401"/>
      <c r="G315" s="668">
        <f>H315+I315</f>
        <v>0</v>
      </c>
      <c r="H315" s="669"/>
      <c r="I315" s="677"/>
      <c r="J315" s="287"/>
      <c r="K315" s="287"/>
      <c r="L315" s="287"/>
      <c r="M315" s="287"/>
      <c r="N315" s="287"/>
      <c r="O315" s="287"/>
      <c r="P315" s="287"/>
      <c r="Q315" s="287"/>
      <c r="R315" s="287"/>
      <c r="S315" s="287"/>
    </row>
    <row r="316" spans="1:19" ht="25.5" customHeight="1" hidden="1">
      <c r="A316" s="390"/>
      <c r="B316" s="396"/>
      <c r="C316" s="397"/>
      <c r="D316" s="398"/>
      <c r="E316" s="403" t="s">
        <v>845</v>
      </c>
      <c r="F316" s="401"/>
      <c r="G316" s="668">
        <f>I316</f>
        <v>0</v>
      </c>
      <c r="H316" s="669"/>
      <c r="I316" s="720"/>
      <c r="J316" s="287"/>
      <c r="K316" s="287"/>
      <c r="L316" s="287"/>
      <c r="M316" s="287"/>
      <c r="N316" s="287"/>
      <c r="O316" s="287"/>
      <c r="P316" s="287"/>
      <c r="Q316" s="287"/>
      <c r="R316" s="287"/>
      <c r="S316" s="287"/>
    </row>
    <row r="317" spans="1:19" ht="12.75" customHeight="1" hidden="1">
      <c r="A317" s="390"/>
      <c r="B317" s="396"/>
      <c r="C317" s="397"/>
      <c r="D317" s="398"/>
      <c r="E317" s="403" t="s">
        <v>839</v>
      </c>
      <c r="F317" s="401"/>
      <c r="G317" s="668">
        <f>I317</f>
        <v>0</v>
      </c>
      <c r="H317" s="669"/>
      <c r="I317" s="677"/>
      <c r="J317" s="287"/>
      <c r="K317" s="287"/>
      <c r="L317" s="287"/>
      <c r="M317" s="287"/>
      <c r="N317" s="287"/>
      <c r="O317" s="287"/>
      <c r="P317" s="287"/>
      <c r="Q317" s="287"/>
      <c r="R317" s="287"/>
      <c r="S317" s="287"/>
    </row>
    <row r="318" spans="1:19" ht="12.75" customHeight="1" hidden="1">
      <c r="A318" s="390"/>
      <c r="B318" s="396"/>
      <c r="C318" s="397"/>
      <c r="D318" s="398"/>
      <c r="E318" s="403"/>
      <c r="F318" s="401"/>
      <c r="G318" s="668"/>
      <c r="H318" s="669"/>
      <c r="I318" s="677"/>
      <c r="J318" s="287"/>
      <c r="K318" s="287"/>
      <c r="L318" s="287"/>
      <c r="M318" s="287"/>
      <c r="N318" s="287"/>
      <c r="O318" s="287"/>
      <c r="P318" s="287"/>
      <c r="Q318" s="287"/>
      <c r="R318" s="287"/>
      <c r="S318" s="287"/>
    </row>
    <row r="319" spans="1:19" ht="25.5" customHeight="1" hidden="1">
      <c r="A319" s="390">
        <v>2540</v>
      </c>
      <c r="B319" s="414" t="s">
        <v>917</v>
      </c>
      <c r="C319" s="391">
        <v>4</v>
      </c>
      <c r="D319" s="392">
        <v>0</v>
      </c>
      <c r="E319" s="393" t="s">
        <v>375</v>
      </c>
      <c r="F319" s="394" t="s">
        <v>376</v>
      </c>
      <c r="G319" s="668"/>
      <c r="H319" s="669"/>
      <c r="I319" s="677"/>
      <c r="J319" s="287"/>
      <c r="K319" s="287"/>
      <c r="L319" s="287"/>
      <c r="M319" s="287"/>
      <c r="N319" s="287"/>
      <c r="O319" s="287"/>
      <c r="P319" s="287"/>
      <c r="Q319" s="287"/>
      <c r="R319" s="287"/>
      <c r="S319" s="287"/>
    </row>
    <row r="320" spans="1:19" s="395" customFormat="1" ht="17.25" customHeight="1" hidden="1">
      <c r="A320" s="390"/>
      <c r="B320" s="382"/>
      <c r="C320" s="391"/>
      <c r="D320" s="392"/>
      <c r="E320" s="388" t="s">
        <v>785</v>
      </c>
      <c r="F320" s="394"/>
      <c r="G320" s="691"/>
      <c r="H320" s="692"/>
      <c r="I320" s="707"/>
      <c r="J320" s="287"/>
      <c r="K320" s="287"/>
      <c r="L320" s="287"/>
      <c r="M320" s="287"/>
      <c r="N320" s="287"/>
      <c r="O320" s="287"/>
      <c r="P320" s="287"/>
      <c r="Q320" s="287"/>
      <c r="R320" s="287"/>
      <c r="S320" s="287"/>
    </row>
    <row r="321" spans="1:19" ht="17.25" customHeight="1" hidden="1">
      <c r="A321" s="390">
        <v>2541</v>
      </c>
      <c r="B321" s="416" t="s">
        <v>917</v>
      </c>
      <c r="C321" s="397">
        <v>4</v>
      </c>
      <c r="D321" s="398">
        <v>1</v>
      </c>
      <c r="E321" s="388" t="s">
        <v>375</v>
      </c>
      <c r="F321" s="409" t="s">
        <v>377</v>
      </c>
      <c r="G321" s="668"/>
      <c r="H321" s="669"/>
      <c r="I321" s="677"/>
      <c r="J321" s="287"/>
      <c r="K321" s="287"/>
      <c r="L321" s="287"/>
      <c r="M321" s="287"/>
      <c r="N321" s="287"/>
      <c r="O321" s="287"/>
      <c r="P321" s="287"/>
      <c r="Q321" s="287"/>
      <c r="R321" s="287"/>
      <c r="S321" s="287"/>
    </row>
    <row r="322" spans="1:19" ht="38.25" customHeight="1" hidden="1">
      <c r="A322" s="390"/>
      <c r="B322" s="396"/>
      <c r="C322" s="397"/>
      <c r="D322" s="398"/>
      <c r="E322" s="388" t="s">
        <v>860</v>
      </c>
      <c r="F322" s="401"/>
      <c r="G322" s="668"/>
      <c r="H322" s="669"/>
      <c r="I322" s="677"/>
      <c r="J322" s="287"/>
      <c r="K322" s="287"/>
      <c r="L322" s="287"/>
      <c r="M322" s="287"/>
      <c r="N322" s="287"/>
      <c r="O322" s="287"/>
      <c r="P322" s="287"/>
      <c r="Q322" s="287"/>
      <c r="R322" s="287"/>
      <c r="S322" s="287"/>
    </row>
    <row r="323" spans="1:19" ht="12.75" customHeight="1" hidden="1">
      <c r="A323" s="390"/>
      <c r="B323" s="396"/>
      <c r="C323" s="397"/>
      <c r="D323" s="398"/>
      <c r="E323" s="388" t="s">
        <v>861</v>
      </c>
      <c r="F323" s="401"/>
      <c r="G323" s="668"/>
      <c r="H323" s="669"/>
      <c r="I323" s="677"/>
      <c r="J323" s="287"/>
      <c r="K323" s="287"/>
      <c r="L323" s="287"/>
      <c r="M323" s="287"/>
      <c r="N323" s="287"/>
      <c r="O323" s="287"/>
      <c r="P323" s="287"/>
      <c r="Q323" s="287"/>
      <c r="R323" s="287"/>
      <c r="S323" s="287"/>
    </row>
    <row r="324" spans="1:19" ht="12.75" customHeight="1" hidden="1">
      <c r="A324" s="390"/>
      <c r="B324" s="396"/>
      <c r="C324" s="397"/>
      <c r="D324" s="398"/>
      <c r="E324" s="388" t="s">
        <v>861</v>
      </c>
      <c r="F324" s="401"/>
      <c r="G324" s="668"/>
      <c r="H324" s="669"/>
      <c r="I324" s="677"/>
      <c r="J324" s="287"/>
      <c r="K324" s="287"/>
      <c r="L324" s="287"/>
      <c r="M324" s="287"/>
      <c r="N324" s="287"/>
      <c r="O324" s="287"/>
      <c r="P324" s="287"/>
      <c r="Q324" s="287"/>
      <c r="R324" s="287"/>
      <c r="S324" s="287"/>
    </row>
    <row r="325" spans="1:19" ht="27" customHeight="1" hidden="1">
      <c r="A325" s="390">
        <v>2550</v>
      </c>
      <c r="B325" s="414" t="s">
        <v>917</v>
      </c>
      <c r="C325" s="391">
        <v>5</v>
      </c>
      <c r="D325" s="392">
        <v>0</v>
      </c>
      <c r="E325" s="393" t="s">
        <v>378</v>
      </c>
      <c r="F325" s="394" t="s">
        <v>379</v>
      </c>
      <c r="G325" s="668"/>
      <c r="H325" s="669"/>
      <c r="I325" s="677"/>
      <c r="J325" s="287"/>
      <c r="K325" s="287"/>
      <c r="L325" s="287"/>
      <c r="M325" s="287"/>
      <c r="N325" s="287"/>
      <c r="O325" s="287"/>
      <c r="P325" s="287"/>
      <c r="Q325" s="287"/>
      <c r="R325" s="287"/>
      <c r="S325" s="287"/>
    </row>
    <row r="326" spans="1:19" s="395" customFormat="1" ht="10.5" customHeight="1" hidden="1">
      <c r="A326" s="390"/>
      <c r="B326" s="382"/>
      <c r="C326" s="391"/>
      <c r="D326" s="392"/>
      <c r="E326" s="388" t="s">
        <v>785</v>
      </c>
      <c r="F326" s="394"/>
      <c r="G326" s="691"/>
      <c r="H326" s="692"/>
      <c r="I326" s="707"/>
      <c r="J326" s="287"/>
      <c r="K326" s="287"/>
      <c r="L326" s="287"/>
      <c r="M326" s="287"/>
      <c r="N326" s="287"/>
      <c r="O326" s="287"/>
      <c r="P326" s="287"/>
      <c r="Q326" s="287"/>
      <c r="R326" s="287"/>
      <c r="S326" s="287"/>
    </row>
    <row r="327" spans="1:19" ht="25.5" customHeight="1" hidden="1">
      <c r="A327" s="390">
        <v>2551</v>
      </c>
      <c r="B327" s="416" t="s">
        <v>917</v>
      </c>
      <c r="C327" s="397">
        <v>5</v>
      </c>
      <c r="D327" s="398">
        <v>1</v>
      </c>
      <c r="E327" s="388" t="s">
        <v>378</v>
      </c>
      <c r="F327" s="409" t="s">
        <v>380</v>
      </c>
      <c r="G327" s="668"/>
      <c r="H327" s="669"/>
      <c r="I327" s="677"/>
      <c r="J327" s="287"/>
      <c r="K327" s="287"/>
      <c r="L327" s="287"/>
      <c r="M327" s="287"/>
      <c r="N327" s="287"/>
      <c r="O327" s="287"/>
      <c r="P327" s="287"/>
      <c r="Q327" s="287"/>
      <c r="R327" s="287"/>
      <c r="S327" s="287"/>
    </row>
    <row r="328" spans="1:19" ht="38.25" customHeight="1" hidden="1">
      <c r="A328" s="390"/>
      <c r="B328" s="396"/>
      <c r="C328" s="397"/>
      <c r="D328" s="398"/>
      <c r="E328" s="388" t="s">
        <v>860</v>
      </c>
      <c r="F328" s="401"/>
      <c r="G328" s="668"/>
      <c r="H328" s="669"/>
      <c r="I328" s="677"/>
      <c r="J328" s="287"/>
      <c r="K328" s="287"/>
      <c r="L328" s="287"/>
      <c r="M328" s="287"/>
      <c r="N328" s="287"/>
      <c r="O328" s="287"/>
      <c r="P328" s="287"/>
      <c r="Q328" s="287"/>
      <c r="R328" s="287"/>
      <c r="S328" s="287"/>
    </row>
    <row r="329" spans="1:19" ht="12.75" customHeight="1" hidden="1">
      <c r="A329" s="390"/>
      <c r="B329" s="396"/>
      <c r="C329" s="397"/>
      <c r="D329" s="398"/>
      <c r="E329" s="388" t="s">
        <v>861</v>
      </c>
      <c r="F329" s="401"/>
      <c r="G329" s="668"/>
      <c r="H329" s="669"/>
      <c r="I329" s="677"/>
      <c r="J329" s="287"/>
      <c r="K329" s="287"/>
      <c r="L329" s="287"/>
      <c r="M329" s="287"/>
      <c r="N329" s="287"/>
      <c r="O329" s="287"/>
      <c r="P329" s="287"/>
      <c r="Q329" s="287"/>
      <c r="R329" s="287"/>
      <c r="S329" s="287"/>
    </row>
    <row r="330" spans="1:19" ht="12.75" customHeight="1" hidden="1">
      <c r="A330" s="390"/>
      <c r="B330" s="396"/>
      <c r="C330" s="397"/>
      <c r="D330" s="398"/>
      <c r="E330" s="388" t="s">
        <v>861</v>
      </c>
      <c r="F330" s="401"/>
      <c r="G330" s="668"/>
      <c r="H330" s="669"/>
      <c r="I330" s="677"/>
      <c r="J330" s="287"/>
      <c r="K330" s="287"/>
      <c r="L330" s="287"/>
      <c r="M330" s="287"/>
      <c r="N330" s="287"/>
      <c r="O330" s="287"/>
      <c r="P330" s="287"/>
      <c r="Q330" s="287"/>
      <c r="R330" s="287"/>
      <c r="S330" s="287"/>
    </row>
    <row r="331" spans="1:19" ht="28.5" customHeight="1" hidden="1">
      <c r="A331" s="390">
        <v>2560</v>
      </c>
      <c r="B331" s="414" t="s">
        <v>917</v>
      </c>
      <c r="C331" s="391">
        <v>6</v>
      </c>
      <c r="D331" s="392">
        <v>0</v>
      </c>
      <c r="E331" s="393" t="s">
        <v>661</v>
      </c>
      <c r="F331" s="394" t="s">
        <v>382</v>
      </c>
      <c r="G331" s="668">
        <f>H331+I331</f>
        <v>0</v>
      </c>
      <c r="H331" s="669">
        <f>H332+H348+H350+H353</f>
        <v>0</v>
      </c>
      <c r="I331" s="677">
        <f>I332</f>
        <v>0</v>
      </c>
      <c r="J331" s="287"/>
      <c r="K331" s="287"/>
      <c r="L331" s="287"/>
      <c r="M331" s="287"/>
      <c r="N331" s="287"/>
      <c r="O331" s="287"/>
      <c r="P331" s="287"/>
      <c r="Q331" s="287"/>
      <c r="R331" s="287"/>
      <c r="S331" s="287"/>
    </row>
    <row r="332" spans="1:19" ht="28.5" customHeight="1" hidden="1">
      <c r="A332" s="390">
        <v>2561</v>
      </c>
      <c r="B332" s="414" t="s">
        <v>917</v>
      </c>
      <c r="C332" s="391">
        <v>6</v>
      </c>
      <c r="D332" s="392">
        <v>1</v>
      </c>
      <c r="E332" s="388" t="s">
        <v>661</v>
      </c>
      <c r="F332" s="409" t="s">
        <v>383</v>
      </c>
      <c r="G332" s="668">
        <f>H332+I332</f>
        <v>0</v>
      </c>
      <c r="H332" s="669">
        <f>H341+H336+H337+H340+H339</f>
        <v>0</v>
      </c>
      <c r="I332" s="720">
        <f>I334+I342+I343+I344+I345+I346+I347+I338</f>
        <v>0</v>
      </c>
      <c r="J332" s="287"/>
      <c r="K332" s="287"/>
      <c r="L332" s="287"/>
      <c r="M332" s="287"/>
      <c r="N332" s="287"/>
      <c r="O332" s="287"/>
      <c r="P332" s="287"/>
      <c r="Q332" s="287"/>
      <c r="R332" s="287"/>
      <c r="S332" s="287"/>
    </row>
    <row r="333" spans="1:19" ht="15" customHeight="1" hidden="1">
      <c r="A333" s="390"/>
      <c r="B333" s="414"/>
      <c r="C333" s="391"/>
      <c r="D333" s="392"/>
      <c r="E333" s="403" t="s">
        <v>840</v>
      </c>
      <c r="F333" s="418" t="s">
        <v>31</v>
      </c>
      <c r="G333" s="668">
        <f>I333</f>
        <v>0</v>
      </c>
      <c r="H333" s="669"/>
      <c r="I333" s="677"/>
      <c r="J333" s="287"/>
      <c r="K333" s="287"/>
      <c r="L333" s="287"/>
      <c r="M333" s="287"/>
      <c r="N333" s="287"/>
      <c r="O333" s="287"/>
      <c r="P333" s="287"/>
      <c r="Q333" s="287"/>
      <c r="R333" s="287"/>
      <c r="S333" s="287"/>
    </row>
    <row r="334" spans="1:19" ht="26.25" customHeight="1" hidden="1">
      <c r="A334" s="390"/>
      <c r="B334" s="414"/>
      <c r="C334" s="391"/>
      <c r="D334" s="392"/>
      <c r="E334" s="403" t="s">
        <v>616</v>
      </c>
      <c r="F334" s="418"/>
      <c r="G334" s="668">
        <f>H334+I334</f>
        <v>0</v>
      </c>
      <c r="H334" s="669"/>
      <c r="I334" s="677">
        <v>0</v>
      </c>
      <c r="J334" s="287"/>
      <c r="K334" s="287"/>
      <c r="L334" s="287"/>
      <c r="M334" s="287"/>
      <c r="N334" s="287"/>
      <c r="O334" s="287"/>
      <c r="P334" s="287"/>
      <c r="Q334" s="287"/>
      <c r="R334" s="287"/>
      <c r="S334" s="287"/>
    </row>
    <row r="335" spans="1:19" ht="15.75" customHeight="1" hidden="1">
      <c r="A335" s="390"/>
      <c r="B335" s="414"/>
      <c r="C335" s="391"/>
      <c r="D335" s="392"/>
      <c r="E335" s="399" t="s">
        <v>741</v>
      </c>
      <c r="F335" s="401"/>
      <c r="G335" s="668">
        <f>H335</f>
        <v>0</v>
      </c>
      <c r="H335" s="669"/>
      <c r="I335" s="720"/>
      <c r="J335" s="287"/>
      <c r="K335" s="287"/>
      <c r="L335" s="287"/>
      <c r="M335" s="287"/>
      <c r="N335" s="287"/>
      <c r="O335" s="287"/>
      <c r="P335" s="287"/>
      <c r="Q335" s="287"/>
      <c r="R335" s="287"/>
      <c r="S335" s="287"/>
    </row>
    <row r="336" spans="1:19" ht="15" customHeight="1" hidden="1">
      <c r="A336" s="390"/>
      <c r="B336" s="414"/>
      <c r="C336" s="391"/>
      <c r="D336" s="392"/>
      <c r="E336" s="399" t="s">
        <v>746</v>
      </c>
      <c r="F336" s="401"/>
      <c r="G336" s="668">
        <f>H336</f>
        <v>0</v>
      </c>
      <c r="H336" s="669"/>
      <c r="I336" s="720"/>
      <c r="J336" s="287"/>
      <c r="K336" s="287"/>
      <c r="L336" s="287"/>
      <c r="M336" s="287"/>
      <c r="N336" s="287"/>
      <c r="O336" s="287"/>
      <c r="P336" s="287"/>
      <c r="Q336" s="287"/>
      <c r="R336" s="287"/>
      <c r="S336" s="287"/>
    </row>
    <row r="337" spans="1:19" ht="15" customHeight="1" hidden="1">
      <c r="A337" s="390"/>
      <c r="B337" s="414"/>
      <c r="C337" s="391"/>
      <c r="D337" s="392"/>
      <c r="E337" s="399" t="s">
        <v>758</v>
      </c>
      <c r="F337" s="401"/>
      <c r="G337" s="668">
        <f>H337+I337</f>
        <v>0</v>
      </c>
      <c r="H337" s="669"/>
      <c r="I337" s="677"/>
      <c r="J337" s="287"/>
      <c r="K337" s="287"/>
      <c r="L337" s="287"/>
      <c r="M337" s="287"/>
      <c r="N337" s="287"/>
      <c r="O337" s="287"/>
      <c r="P337" s="287"/>
      <c r="Q337" s="287"/>
      <c r="R337" s="287"/>
      <c r="S337" s="287"/>
    </row>
    <row r="338" spans="1:19" ht="28.5" customHeight="1" hidden="1">
      <c r="A338" s="390"/>
      <c r="B338" s="414"/>
      <c r="C338" s="391"/>
      <c r="D338" s="392"/>
      <c r="E338" s="399" t="s">
        <v>968</v>
      </c>
      <c r="F338" s="401"/>
      <c r="G338" s="668">
        <f>I338+H338</f>
        <v>0</v>
      </c>
      <c r="H338" s="669"/>
      <c r="I338" s="677">
        <v>0</v>
      </c>
      <c r="J338" s="287"/>
      <c r="K338" s="287"/>
      <c r="L338" s="287"/>
      <c r="M338" s="287"/>
      <c r="N338" s="287"/>
      <c r="O338" s="287"/>
      <c r="P338" s="287"/>
      <c r="Q338" s="287"/>
      <c r="R338" s="287"/>
      <c r="S338" s="287"/>
    </row>
    <row r="339" spans="1:9" ht="13.5" customHeight="1" hidden="1">
      <c r="A339" s="290"/>
      <c r="B339" s="285"/>
      <c r="C339" s="397"/>
      <c r="D339" s="398"/>
      <c r="E339" s="341" t="s">
        <v>762</v>
      </c>
      <c r="F339" s="401"/>
      <c r="G339" s="716">
        <f>H339</f>
        <v>0</v>
      </c>
      <c r="H339" s="717"/>
      <c r="I339" s="678"/>
    </row>
    <row r="340" spans="1:19" ht="15" customHeight="1" hidden="1">
      <c r="A340" s="390"/>
      <c r="B340" s="414"/>
      <c r="C340" s="391"/>
      <c r="D340" s="392"/>
      <c r="E340" s="423" t="s">
        <v>763</v>
      </c>
      <c r="F340" s="401"/>
      <c r="G340" s="668">
        <f>H340</f>
        <v>0</v>
      </c>
      <c r="H340" s="669"/>
      <c r="I340" s="677"/>
      <c r="J340" s="287"/>
      <c r="K340" s="287"/>
      <c r="L340" s="287"/>
      <c r="M340" s="287"/>
      <c r="N340" s="287"/>
      <c r="O340" s="287"/>
      <c r="P340" s="287"/>
      <c r="Q340" s="287"/>
      <c r="R340" s="287"/>
      <c r="S340" s="287"/>
    </row>
    <row r="341" spans="1:19" ht="30" customHeight="1" hidden="1" thickBot="1">
      <c r="A341" s="390"/>
      <c r="B341" s="414"/>
      <c r="C341" s="391"/>
      <c r="D341" s="392"/>
      <c r="E341" s="404" t="s">
        <v>12</v>
      </c>
      <c r="F341" s="401"/>
      <c r="G341" s="668">
        <f>H341</f>
        <v>0</v>
      </c>
      <c r="H341" s="669"/>
      <c r="I341" s="677"/>
      <c r="J341" s="287"/>
      <c r="K341" s="287"/>
      <c r="L341" s="287"/>
      <c r="M341" s="287"/>
      <c r="N341" s="287"/>
      <c r="O341" s="287"/>
      <c r="P341" s="287"/>
      <c r="Q341" s="287"/>
      <c r="R341" s="287"/>
      <c r="S341" s="287"/>
    </row>
    <row r="342" spans="1:19" ht="16.5" customHeight="1" hidden="1">
      <c r="A342" s="390"/>
      <c r="B342" s="414"/>
      <c r="C342" s="391"/>
      <c r="D342" s="392"/>
      <c r="E342" s="403" t="s">
        <v>844</v>
      </c>
      <c r="F342" s="401"/>
      <c r="G342" s="668">
        <f>H342+I342</f>
        <v>0</v>
      </c>
      <c r="H342" s="669"/>
      <c r="I342" s="677"/>
      <c r="J342" s="287"/>
      <c r="K342" s="287"/>
      <c r="L342" s="287"/>
      <c r="M342" s="287"/>
      <c r="N342" s="287"/>
      <c r="O342" s="287"/>
      <c r="P342" s="287"/>
      <c r="Q342" s="287"/>
      <c r="R342" s="287"/>
      <c r="S342" s="287"/>
    </row>
    <row r="343" spans="1:19" ht="28.5" customHeight="1" hidden="1">
      <c r="A343" s="390"/>
      <c r="B343" s="414"/>
      <c r="C343" s="391"/>
      <c r="D343" s="392"/>
      <c r="E343" s="403" t="s">
        <v>845</v>
      </c>
      <c r="F343" s="401"/>
      <c r="G343" s="668">
        <f>I343</f>
        <v>0</v>
      </c>
      <c r="H343" s="669"/>
      <c r="I343" s="677"/>
      <c r="J343" s="287"/>
      <c r="K343" s="287"/>
      <c r="L343" s="287"/>
      <c r="M343" s="287"/>
      <c r="N343" s="287"/>
      <c r="O343" s="287"/>
      <c r="P343" s="287"/>
      <c r="Q343" s="287"/>
      <c r="R343" s="287"/>
      <c r="S343" s="287"/>
    </row>
    <row r="344" spans="1:19" ht="15" customHeight="1" hidden="1">
      <c r="A344" s="390"/>
      <c r="B344" s="414"/>
      <c r="C344" s="391"/>
      <c r="D344" s="392"/>
      <c r="E344" s="403" t="s">
        <v>841</v>
      </c>
      <c r="F344" s="401"/>
      <c r="G344" s="668">
        <f>I344</f>
        <v>0</v>
      </c>
      <c r="H344" s="669"/>
      <c r="I344" s="677"/>
      <c r="J344" s="287"/>
      <c r="K344" s="287"/>
      <c r="L344" s="287"/>
      <c r="M344" s="287"/>
      <c r="N344" s="287"/>
      <c r="O344" s="287"/>
      <c r="P344" s="287"/>
      <c r="Q344" s="287"/>
      <c r="R344" s="287"/>
      <c r="S344" s="287"/>
    </row>
    <row r="345" spans="1:19" ht="15" customHeight="1" hidden="1">
      <c r="A345" s="390"/>
      <c r="B345" s="414"/>
      <c r="C345" s="391"/>
      <c r="D345" s="392"/>
      <c r="E345" s="403" t="s">
        <v>842</v>
      </c>
      <c r="F345" s="401"/>
      <c r="G345" s="668">
        <f>I345</f>
        <v>0</v>
      </c>
      <c r="H345" s="669"/>
      <c r="I345" s="677">
        <v>0</v>
      </c>
      <c r="J345" s="287"/>
      <c r="K345" s="287"/>
      <c r="L345" s="287"/>
      <c r="M345" s="287"/>
      <c r="N345" s="287"/>
      <c r="O345" s="287"/>
      <c r="P345" s="287"/>
      <c r="Q345" s="287"/>
      <c r="R345" s="287"/>
      <c r="S345" s="287"/>
    </row>
    <row r="346" spans="1:19" ht="15" customHeight="1" hidden="1">
      <c r="A346" s="390"/>
      <c r="B346" s="414"/>
      <c r="C346" s="391"/>
      <c r="D346" s="392"/>
      <c r="E346" s="403" t="s">
        <v>837</v>
      </c>
      <c r="F346" s="401"/>
      <c r="G346" s="668">
        <f>I346</f>
        <v>0</v>
      </c>
      <c r="H346" s="669"/>
      <c r="I346" s="677"/>
      <c r="J346" s="287"/>
      <c r="K346" s="287"/>
      <c r="L346" s="287"/>
      <c r="M346" s="287"/>
      <c r="N346" s="287"/>
      <c r="O346" s="287"/>
      <c r="P346" s="287"/>
      <c r="Q346" s="287"/>
      <c r="R346" s="287"/>
      <c r="S346" s="287"/>
    </row>
    <row r="347" spans="1:19" ht="15" customHeight="1" hidden="1">
      <c r="A347" s="390"/>
      <c r="B347" s="414"/>
      <c r="C347" s="391"/>
      <c r="D347" s="392"/>
      <c r="E347" s="403" t="s">
        <v>839</v>
      </c>
      <c r="F347" s="401"/>
      <c r="G347" s="668">
        <f aca="true" t="shared" si="4" ref="G347:G395">I347</f>
        <v>0</v>
      </c>
      <c r="H347" s="669"/>
      <c r="I347" s="677"/>
      <c r="J347" s="287"/>
      <c r="K347" s="287"/>
      <c r="L347" s="287"/>
      <c r="M347" s="287"/>
      <c r="N347" s="287"/>
      <c r="O347" s="287"/>
      <c r="P347" s="287"/>
      <c r="Q347" s="287"/>
      <c r="R347" s="287"/>
      <c r="S347" s="287"/>
    </row>
    <row r="348" spans="1:19" ht="29.25" customHeight="1" hidden="1">
      <c r="A348" s="390"/>
      <c r="B348" s="414" t="s">
        <v>917</v>
      </c>
      <c r="C348" s="391">
        <v>6</v>
      </c>
      <c r="D348" s="392">
        <v>1</v>
      </c>
      <c r="E348" s="388" t="s">
        <v>660</v>
      </c>
      <c r="F348" s="401"/>
      <c r="G348" s="716">
        <f>G349</f>
        <v>0</v>
      </c>
      <c r="H348" s="669">
        <f>H349</f>
        <v>0</v>
      </c>
      <c r="I348" s="677"/>
      <c r="J348" s="287"/>
      <c r="K348" s="287"/>
      <c r="L348" s="287"/>
      <c r="M348" s="287"/>
      <c r="N348" s="287"/>
      <c r="O348" s="287"/>
      <c r="P348" s="287"/>
      <c r="Q348" s="287"/>
      <c r="R348" s="287"/>
      <c r="S348" s="287"/>
    </row>
    <row r="349" spans="1:19" ht="15.75" customHeight="1" hidden="1" thickBot="1">
      <c r="A349" s="390"/>
      <c r="B349" s="396"/>
      <c r="C349" s="397"/>
      <c r="D349" s="398"/>
      <c r="E349" s="400" t="s">
        <v>745</v>
      </c>
      <c r="F349" s="401"/>
      <c r="G349" s="668">
        <f>H349</f>
        <v>0</v>
      </c>
      <c r="H349" s="669"/>
      <c r="I349" s="677"/>
      <c r="J349" s="287"/>
      <c r="K349" s="287"/>
      <c r="L349" s="287"/>
      <c r="M349" s="287"/>
      <c r="N349" s="287"/>
      <c r="O349" s="287"/>
      <c r="P349" s="287"/>
      <c r="Q349" s="287"/>
      <c r="R349" s="287"/>
      <c r="S349" s="287"/>
    </row>
    <row r="350" spans="1:19" ht="27.75" customHeight="1" hidden="1">
      <c r="A350" s="390"/>
      <c r="B350" s="396" t="s">
        <v>917</v>
      </c>
      <c r="C350" s="397">
        <v>6</v>
      </c>
      <c r="D350" s="398">
        <v>1</v>
      </c>
      <c r="E350" s="388" t="s">
        <v>662</v>
      </c>
      <c r="F350" s="401"/>
      <c r="G350" s="716">
        <f>G351+G352</f>
        <v>0</v>
      </c>
      <c r="H350" s="669">
        <f>H351+H352</f>
        <v>0</v>
      </c>
      <c r="I350" s="677"/>
      <c r="J350" s="287"/>
      <c r="K350" s="287"/>
      <c r="L350" s="287"/>
      <c r="M350" s="287"/>
      <c r="N350" s="287"/>
      <c r="O350" s="287"/>
      <c r="P350" s="287"/>
      <c r="Q350" s="287"/>
      <c r="R350" s="287"/>
      <c r="S350" s="287"/>
    </row>
    <row r="351" spans="1:19" ht="15.75" customHeight="1" hidden="1" thickBot="1">
      <c r="A351" s="390"/>
      <c r="B351" s="396"/>
      <c r="C351" s="397"/>
      <c r="D351" s="398"/>
      <c r="E351" s="400" t="s">
        <v>745</v>
      </c>
      <c r="F351" s="401"/>
      <c r="G351" s="668">
        <f>H351</f>
        <v>0</v>
      </c>
      <c r="H351" s="669"/>
      <c r="I351" s="677"/>
      <c r="J351" s="287"/>
      <c r="K351" s="287"/>
      <c r="L351" s="287"/>
      <c r="M351" s="287"/>
      <c r="N351" s="287"/>
      <c r="O351" s="287"/>
      <c r="P351" s="287"/>
      <c r="Q351" s="287"/>
      <c r="R351" s="287"/>
      <c r="S351" s="287"/>
    </row>
    <row r="352" spans="1:16" ht="13.5" customHeight="1" hidden="1">
      <c r="A352" s="424"/>
      <c r="B352" s="285"/>
      <c r="C352" s="498"/>
      <c r="D352" s="425"/>
      <c r="E352" s="405" t="s">
        <v>757</v>
      </c>
      <c r="F352" s="499"/>
      <c r="G352" s="721">
        <f>H352</f>
        <v>0</v>
      </c>
      <c r="H352" s="722"/>
      <c r="I352" s="723"/>
      <c r="K352" s="559"/>
      <c r="L352" s="559"/>
      <c r="M352" s="559"/>
      <c r="N352" s="559"/>
      <c r="O352" s="559"/>
      <c r="P352" s="559"/>
    </row>
    <row r="353" spans="1:19" ht="34.5" customHeight="1" hidden="1">
      <c r="A353" s="390"/>
      <c r="B353" s="396" t="s">
        <v>917</v>
      </c>
      <c r="C353" s="397">
        <v>6</v>
      </c>
      <c r="D353" s="398">
        <v>1</v>
      </c>
      <c r="E353" s="388" t="s">
        <v>316</v>
      </c>
      <c r="F353" s="401"/>
      <c r="G353" s="668">
        <f>G354</f>
        <v>0</v>
      </c>
      <c r="H353" s="669">
        <f>H354</f>
        <v>0</v>
      </c>
      <c r="I353" s="677"/>
      <c r="J353" s="287"/>
      <c r="K353" s="287"/>
      <c r="L353" s="287"/>
      <c r="M353" s="287"/>
      <c r="N353" s="287"/>
      <c r="O353" s="287"/>
      <c r="P353" s="287"/>
      <c r="Q353" s="287"/>
      <c r="R353" s="287"/>
      <c r="S353" s="287"/>
    </row>
    <row r="354" spans="1:19" ht="15.75" customHeight="1" hidden="1" thickBot="1">
      <c r="A354" s="390"/>
      <c r="B354" s="396"/>
      <c r="C354" s="397"/>
      <c r="D354" s="398"/>
      <c r="E354" s="400" t="s">
        <v>745</v>
      </c>
      <c r="F354" s="401"/>
      <c r="G354" s="668">
        <f>H354</f>
        <v>0</v>
      </c>
      <c r="H354" s="669"/>
      <c r="I354" s="677"/>
      <c r="J354" s="287"/>
      <c r="K354" s="287"/>
      <c r="L354" s="287"/>
      <c r="M354" s="287"/>
      <c r="N354" s="287"/>
      <c r="O354" s="287"/>
      <c r="P354" s="287"/>
      <c r="Q354" s="287"/>
      <c r="R354" s="287"/>
      <c r="S354" s="287"/>
    </row>
    <row r="355" spans="1:19" s="291" customFormat="1" ht="48.75" customHeight="1">
      <c r="A355" s="411">
        <v>2600</v>
      </c>
      <c r="B355" s="414" t="s">
        <v>918</v>
      </c>
      <c r="C355" s="391">
        <v>0</v>
      </c>
      <c r="D355" s="392">
        <v>0</v>
      </c>
      <c r="E355" s="415" t="s">
        <v>480</v>
      </c>
      <c r="F355" s="412" t="s">
        <v>384</v>
      </c>
      <c r="G355" s="724">
        <f>H355+I355</f>
        <v>13375400</v>
      </c>
      <c r="H355" s="695">
        <f>H374+H384</f>
        <v>0</v>
      </c>
      <c r="I355" s="696">
        <f>I386</f>
        <v>13375400</v>
      </c>
      <c r="J355" s="287"/>
      <c r="K355" s="287"/>
      <c r="L355" s="287"/>
      <c r="M355" s="287"/>
      <c r="N355" s="287"/>
      <c r="O355" s="287"/>
      <c r="P355" s="287"/>
      <c r="Q355" s="287"/>
      <c r="R355" s="287"/>
      <c r="S355" s="287"/>
    </row>
    <row r="356" spans="1:19" ht="12.75" customHeight="1" hidden="1">
      <c r="A356" s="390">
        <v>2610</v>
      </c>
      <c r="B356" s="414" t="s">
        <v>918</v>
      </c>
      <c r="C356" s="391">
        <v>1</v>
      </c>
      <c r="D356" s="392">
        <v>0</v>
      </c>
      <c r="E356" s="393" t="s">
        <v>385</v>
      </c>
      <c r="F356" s="394" t="s">
        <v>386</v>
      </c>
      <c r="G356" s="668">
        <f t="shared" si="4"/>
        <v>0</v>
      </c>
      <c r="H356" s="669"/>
      <c r="I356" s="677"/>
      <c r="J356" s="287"/>
      <c r="K356" s="287"/>
      <c r="L356" s="287"/>
      <c r="M356" s="287"/>
      <c r="N356" s="287"/>
      <c r="O356" s="287"/>
      <c r="P356" s="287"/>
      <c r="Q356" s="287"/>
      <c r="R356" s="287"/>
      <c r="S356" s="287"/>
    </row>
    <row r="357" spans="1:19" s="395" customFormat="1" ht="10.5" customHeight="1" hidden="1">
      <c r="A357" s="390"/>
      <c r="B357" s="382"/>
      <c r="C357" s="391"/>
      <c r="D357" s="392"/>
      <c r="E357" s="388" t="s">
        <v>785</v>
      </c>
      <c r="F357" s="394"/>
      <c r="G357" s="668">
        <f t="shared" si="4"/>
        <v>0</v>
      </c>
      <c r="H357" s="692"/>
      <c r="I357" s="707"/>
      <c r="J357" s="287"/>
      <c r="K357" s="287"/>
      <c r="L357" s="287"/>
      <c r="M357" s="287"/>
      <c r="N357" s="287"/>
      <c r="O357" s="287"/>
      <c r="P357" s="287"/>
      <c r="Q357" s="287"/>
      <c r="R357" s="287"/>
      <c r="S357" s="287"/>
    </row>
    <row r="358" spans="1:19" ht="12.75" customHeight="1" hidden="1">
      <c r="A358" s="390">
        <v>2611</v>
      </c>
      <c r="B358" s="416" t="s">
        <v>918</v>
      </c>
      <c r="C358" s="397">
        <v>1</v>
      </c>
      <c r="D358" s="398">
        <v>1</v>
      </c>
      <c r="E358" s="388" t="s">
        <v>387</v>
      </c>
      <c r="F358" s="409" t="s">
        <v>388</v>
      </c>
      <c r="G358" s="668">
        <f t="shared" si="4"/>
        <v>0</v>
      </c>
      <c r="H358" s="669"/>
      <c r="I358" s="677"/>
      <c r="J358" s="287"/>
      <c r="K358" s="287"/>
      <c r="L358" s="287"/>
      <c r="M358" s="287"/>
      <c r="N358" s="287"/>
      <c r="O358" s="287"/>
      <c r="P358" s="287"/>
      <c r="Q358" s="287"/>
      <c r="R358" s="287"/>
      <c r="S358" s="287"/>
    </row>
    <row r="359" spans="1:19" ht="38.25" customHeight="1" hidden="1">
      <c r="A359" s="390"/>
      <c r="B359" s="396"/>
      <c r="C359" s="397"/>
      <c r="D359" s="398"/>
      <c r="E359" s="388" t="s">
        <v>860</v>
      </c>
      <c r="F359" s="401"/>
      <c r="G359" s="668">
        <f t="shared" si="4"/>
        <v>0</v>
      </c>
      <c r="H359" s="669"/>
      <c r="I359" s="677"/>
      <c r="J359" s="287"/>
      <c r="K359" s="287"/>
      <c r="L359" s="287"/>
      <c r="M359" s="287"/>
      <c r="N359" s="287"/>
      <c r="O359" s="287"/>
      <c r="P359" s="287"/>
      <c r="Q359" s="287"/>
      <c r="R359" s="287"/>
      <c r="S359" s="287"/>
    </row>
    <row r="360" spans="1:19" ht="12.75" customHeight="1" hidden="1">
      <c r="A360" s="390"/>
      <c r="B360" s="396"/>
      <c r="C360" s="397"/>
      <c r="D360" s="398"/>
      <c r="E360" s="388" t="s">
        <v>861</v>
      </c>
      <c r="F360" s="401"/>
      <c r="G360" s="668">
        <f t="shared" si="4"/>
        <v>0</v>
      </c>
      <c r="H360" s="669"/>
      <c r="I360" s="677"/>
      <c r="J360" s="287"/>
      <c r="K360" s="287"/>
      <c r="L360" s="287"/>
      <c r="M360" s="287"/>
      <c r="N360" s="287"/>
      <c r="O360" s="287"/>
      <c r="P360" s="287"/>
      <c r="Q360" s="287"/>
      <c r="R360" s="287"/>
      <c r="S360" s="287"/>
    </row>
    <row r="361" spans="1:19" ht="12.75" customHeight="1" hidden="1">
      <c r="A361" s="390"/>
      <c r="B361" s="396"/>
      <c r="C361" s="397"/>
      <c r="D361" s="398"/>
      <c r="E361" s="388" t="s">
        <v>861</v>
      </c>
      <c r="F361" s="401"/>
      <c r="G361" s="668">
        <f t="shared" si="4"/>
        <v>0</v>
      </c>
      <c r="H361" s="669"/>
      <c r="I361" s="677"/>
      <c r="J361" s="287"/>
      <c r="K361" s="287"/>
      <c r="L361" s="287"/>
      <c r="M361" s="287"/>
      <c r="N361" s="287"/>
      <c r="O361" s="287"/>
      <c r="P361" s="287"/>
      <c r="Q361" s="287"/>
      <c r="R361" s="287"/>
      <c r="S361" s="287"/>
    </row>
    <row r="362" spans="1:19" ht="12.75" customHeight="1" hidden="1">
      <c r="A362" s="390">
        <v>2620</v>
      </c>
      <c r="B362" s="414" t="s">
        <v>918</v>
      </c>
      <c r="C362" s="391">
        <v>2</v>
      </c>
      <c r="D362" s="392">
        <v>0</v>
      </c>
      <c r="E362" s="393" t="s">
        <v>389</v>
      </c>
      <c r="F362" s="394" t="s">
        <v>390</v>
      </c>
      <c r="G362" s="668">
        <f t="shared" si="4"/>
        <v>0</v>
      </c>
      <c r="H362" s="669"/>
      <c r="I362" s="677"/>
      <c r="J362" s="287"/>
      <c r="K362" s="287"/>
      <c r="L362" s="287"/>
      <c r="M362" s="287"/>
      <c r="N362" s="287"/>
      <c r="O362" s="287"/>
      <c r="P362" s="287"/>
      <c r="Q362" s="287"/>
      <c r="R362" s="287"/>
      <c r="S362" s="287"/>
    </row>
    <row r="363" spans="1:19" s="395" customFormat="1" ht="10.5" customHeight="1" hidden="1">
      <c r="A363" s="390"/>
      <c r="B363" s="382"/>
      <c r="C363" s="391"/>
      <c r="D363" s="392"/>
      <c r="E363" s="388" t="s">
        <v>785</v>
      </c>
      <c r="F363" s="394"/>
      <c r="G363" s="668">
        <f t="shared" si="4"/>
        <v>0</v>
      </c>
      <c r="H363" s="692"/>
      <c r="I363" s="707"/>
      <c r="J363" s="287"/>
      <c r="K363" s="287"/>
      <c r="L363" s="287"/>
      <c r="M363" s="287"/>
      <c r="N363" s="287"/>
      <c r="O363" s="287"/>
      <c r="P363" s="287"/>
      <c r="Q363" s="287"/>
      <c r="R363" s="287"/>
      <c r="S363" s="287"/>
    </row>
    <row r="364" spans="1:19" ht="12.75" customHeight="1" hidden="1">
      <c r="A364" s="390">
        <v>2621</v>
      </c>
      <c r="B364" s="416" t="s">
        <v>918</v>
      </c>
      <c r="C364" s="397">
        <v>2</v>
      </c>
      <c r="D364" s="398">
        <v>1</v>
      </c>
      <c r="E364" s="388" t="s">
        <v>389</v>
      </c>
      <c r="F364" s="409" t="s">
        <v>391</v>
      </c>
      <c r="G364" s="668">
        <f t="shared" si="4"/>
        <v>0</v>
      </c>
      <c r="H364" s="669"/>
      <c r="I364" s="677"/>
      <c r="J364" s="287"/>
      <c r="K364" s="287"/>
      <c r="L364" s="287"/>
      <c r="M364" s="287"/>
      <c r="N364" s="287"/>
      <c r="O364" s="287"/>
      <c r="P364" s="287"/>
      <c r="Q364" s="287"/>
      <c r="R364" s="287"/>
      <c r="S364" s="287"/>
    </row>
    <row r="365" spans="1:19" ht="38.25" customHeight="1" hidden="1">
      <c r="A365" s="390"/>
      <c r="B365" s="396"/>
      <c r="C365" s="397"/>
      <c r="D365" s="398"/>
      <c r="E365" s="388" t="s">
        <v>860</v>
      </c>
      <c r="F365" s="401"/>
      <c r="G365" s="668">
        <f t="shared" si="4"/>
        <v>0</v>
      </c>
      <c r="H365" s="669"/>
      <c r="I365" s="677"/>
      <c r="J365" s="287"/>
      <c r="K365" s="287"/>
      <c r="L365" s="287"/>
      <c r="M365" s="287"/>
      <c r="N365" s="287"/>
      <c r="O365" s="287"/>
      <c r="P365" s="287"/>
      <c r="Q365" s="287"/>
      <c r="R365" s="287"/>
      <c r="S365" s="287"/>
    </row>
    <row r="366" spans="1:19" ht="12.75" customHeight="1" hidden="1">
      <c r="A366" s="390"/>
      <c r="B366" s="396"/>
      <c r="C366" s="397"/>
      <c r="D366" s="398"/>
      <c r="E366" s="388" t="s">
        <v>861</v>
      </c>
      <c r="F366" s="401"/>
      <c r="G366" s="668">
        <f t="shared" si="4"/>
        <v>0</v>
      </c>
      <c r="H366" s="669"/>
      <c r="I366" s="677"/>
      <c r="J366" s="287"/>
      <c r="K366" s="287"/>
      <c r="L366" s="287"/>
      <c r="M366" s="287"/>
      <c r="N366" s="287"/>
      <c r="O366" s="287"/>
      <c r="P366" s="287"/>
      <c r="Q366" s="287"/>
      <c r="R366" s="287"/>
      <c r="S366" s="287"/>
    </row>
    <row r="367" spans="1:19" ht="12.75" customHeight="1" hidden="1">
      <c r="A367" s="390"/>
      <c r="B367" s="396"/>
      <c r="C367" s="397"/>
      <c r="D367" s="398"/>
      <c r="E367" s="388" t="s">
        <v>861</v>
      </c>
      <c r="F367" s="401"/>
      <c r="G367" s="668">
        <f t="shared" si="4"/>
        <v>0</v>
      </c>
      <c r="H367" s="669"/>
      <c r="I367" s="677"/>
      <c r="J367" s="287"/>
      <c r="K367" s="287"/>
      <c r="L367" s="287"/>
      <c r="M367" s="287"/>
      <c r="N367" s="287"/>
      <c r="O367" s="287"/>
      <c r="P367" s="287"/>
      <c r="Q367" s="287"/>
      <c r="R367" s="287"/>
      <c r="S367" s="287"/>
    </row>
    <row r="368" spans="1:19" ht="12.75" customHeight="1" hidden="1">
      <c r="A368" s="390">
        <v>2630</v>
      </c>
      <c r="B368" s="414" t="s">
        <v>918</v>
      </c>
      <c r="C368" s="391">
        <v>3</v>
      </c>
      <c r="D368" s="392">
        <v>0</v>
      </c>
      <c r="E368" s="393" t="s">
        <v>392</v>
      </c>
      <c r="F368" s="394" t="s">
        <v>393</v>
      </c>
      <c r="G368" s="668">
        <f t="shared" si="4"/>
        <v>0</v>
      </c>
      <c r="H368" s="669"/>
      <c r="I368" s="677"/>
      <c r="J368" s="287"/>
      <c r="K368" s="287"/>
      <c r="L368" s="287"/>
      <c r="M368" s="287"/>
      <c r="N368" s="287"/>
      <c r="O368" s="287"/>
      <c r="P368" s="287"/>
      <c r="Q368" s="287"/>
      <c r="R368" s="287"/>
      <c r="S368" s="287"/>
    </row>
    <row r="369" spans="1:19" s="395" customFormat="1" ht="10.5" customHeight="1" hidden="1">
      <c r="A369" s="390"/>
      <c r="B369" s="382"/>
      <c r="C369" s="391"/>
      <c r="D369" s="392"/>
      <c r="E369" s="388" t="s">
        <v>785</v>
      </c>
      <c r="F369" s="394"/>
      <c r="G369" s="668">
        <f t="shared" si="4"/>
        <v>0</v>
      </c>
      <c r="H369" s="692"/>
      <c r="I369" s="707"/>
      <c r="J369" s="287"/>
      <c r="K369" s="287"/>
      <c r="L369" s="287"/>
      <c r="M369" s="287"/>
      <c r="N369" s="287"/>
      <c r="O369" s="287"/>
      <c r="P369" s="287"/>
      <c r="Q369" s="287"/>
      <c r="R369" s="287"/>
      <c r="S369" s="287"/>
    </row>
    <row r="370" spans="1:19" ht="12.75" customHeight="1" hidden="1">
      <c r="A370" s="390">
        <v>2631</v>
      </c>
      <c r="B370" s="416" t="s">
        <v>918</v>
      </c>
      <c r="C370" s="397">
        <v>3</v>
      </c>
      <c r="D370" s="398">
        <v>1</v>
      </c>
      <c r="E370" s="388" t="s">
        <v>394</v>
      </c>
      <c r="F370" s="419" t="s">
        <v>395</v>
      </c>
      <c r="G370" s="668">
        <f t="shared" si="4"/>
        <v>0</v>
      </c>
      <c r="H370" s="669"/>
      <c r="I370" s="677"/>
      <c r="J370" s="287"/>
      <c r="K370" s="287"/>
      <c r="L370" s="287"/>
      <c r="M370" s="287"/>
      <c r="N370" s="287"/>
      <c r="O370" s="287"/>
      <c r="P370" s="287"/>
      <c r="Q370" s="287"/>
      <c r="R370" s="287"/>
      <c r="S370" s="287"/>
    </row>
    <row r="371" spans="1:19" ht="38.25" customHeight="1" hidden="1">
      <c r="A371" s="390"/>
      <c r="B371" s="396"/>
      <c r="C371" s="397"/>
      <c r="D371" s="398"/>
      <c r="E371" s="388" t="s">
        <v>860</v>
      </c>
      <c r="F371" s="401"/>
      <c r="G371" s="668">
        <f t="shared" si="4"/>
        <v>0</v>
      </c>
      <c r="H371" s="669"/>
      <c r="I371" s="677"/>
      <c r="J371" s="287"/>
      <c r="K371" s="287"/>
      <c r="L371" s="287"/>
      <c r="M371" s="287"/>
      <c r="N371" s="287"/>
      <c r="O371" s="287"/>
      <c r="P371" s="287"/>
      <c r="Q371" s="287"/>
      <c r="R371" s="287"/>
      <c r="S371" s="287"/>
    </row>
    <row r="372" spans="1:19" ht="12.75" customHeight="1" hidden="1">
      <c r="A372" s="390"/>
      <c r="B372" s="396"/>
      <c r="C372" s="397"/>
      <c r="D372" s="398"/>
      <c r="E372" s="388" t="s">
        <v>861</v>
      </c>
      <c r="F372" s="401"/>
      <c r="G372" s="668">
        <f t="shared" si="4"/>
        <v>0</v>
      </c>
      <c r="H372" s="669"/>
      <c r="I372" s="677"/>
      <c r="J372" s="287"/>
      <c r="K372" s="287"/>
      <c r="L372" s="287"/>
      <c r="M372" s="287"/>
      <c r="N372" s="287"/>
      <c r="O372" s="287"/>
      <c r="P372" s="287"/>
      <c r="Q372" s="287"/>
      <c r="R372" s="287"/>
      <c r="S372" s="287"/>
    </row>
    <row r="373" spans="1:19" ht="12.75" customHeight="1" hidden="1">
      <c r="A373" s="390"/>
      <c r="B373" s="396"/>
      <c r="C373" s="397"/>
      <c r="D373" s="398"/>
      <c r="E373" s="388" t="s">
        <v>861</v>
      </c>
      <c r="F373" s="401"/>
      <c r="G373" s="668">
        <f t="shared" si="4"/>
        <v>0</v>
      </c>
      <c r="H373" s="669"/>
      <c r="I373" s="677"/>
      <c r="J373" s="287"/>
      <c r="K373" s="287"/>
      <c r="L373" s="287"/>
      <c r="M373" s="287"/>
      <c r="N373" s="287"/>
      <c r="O373" s="287"/>
      <c r="P373" s="287"/>
      <c r="Q373" s="287"/>
      <c r="R373" s="287"/>
      <c r="S373" s="287"/>
    </row>
    <row r="374" spans="1:19" ht="12.75" customHeight="1" hidden="1">
      <c r="A374" s="390">
        <v>2640</v>
      </c>
      <c r="B374" s="414" t="s">
        <v>918</v>
      </c>
      <c r="C374" s="391">
        <v>4</v>
      </c>
      <c r="D374" s="392">
        <v>0</v>
      </c>
      <c r="E374" s="393" t="s">
        <v>833</v>
      </c>
      <c r="F374" s="394" t="s">
        <v>397</v>
      </c>
      <c r="G374" s="763">
        <f>G375</f>
        <v>0</v>
      </c>
      <c r="H374" s="764">
        <f>H375</f>
        <v>0</v>
      </c>
      <c r="I374" s="677"/>
      <c r="J374" s="287"/>
      <c r="K374" s="287"/>
      <c r="L374" s="287"/>
      <c r="M374" s="287"/>
      <c r="N374" s="287"/>
      <c r="O374" s="287"/>
      <c r="P374" s="287"/>
      <c r="Q374" s="287"/>
      <c r="R374" s="287"/>
      <c r="S374" s="287"/>
    </row>
    <row r="375" spans="1:19" ht="12.75" customHeight="1" hidden="1">
      <c r="A375" s="390">
        <v>2641</v>
      </c>
      <c r="B375" s="416" t="s">
        <v>918</v>
      </c>
      <c r="C375" s="397">
        <v>4</v>
      </c>
      <c r="D375" s="398">
        <v>1</v>
      </c>
      <c r="E375" s="388" t="s">
        <v>833</v>
      </c>
      <c r="F375" s="409" t="s">
        <v>399</v>
      </c>
      <c r="G375" s="765">
        <f>G376+G377</f>
        <v>0</v>
      </c>
      <c r="H375" s="766">
        <f>H376+H377</f>
        <v>0</v>
      </c>
      <c r="I375" s="677"/>
      <c r="J375" s="287"/>
      <c r="K375" s="287"/>
      <c r="L375" s="287"/>
      <c r="M375" s="287"/>
      <c r="N375" s="287"/>
      <c r="O375" s="287"/>
      <c r="P375" s="287"/>
      <c r="Q375" s="287"/>
      <c r="R375" s="287"/>
      <c r="S375" s="287"/>
    </row>
    <row r="376" spans="1:19" ht="12.75" customHeight="1" hidden="1">
      <c r="A376" s="390"/>
      <c r="B376" s="396"/>
      <c r="C376" s="397"/>
      <c r="D376" s="398"/>
      <c r="E376" s="402" t="s">
        <v>475</v>
      </c>
      <c r="F376" s="401"/>
      <c r="G376" s="767">
        <f>H376</f>
        <v>0</v>
      </c>
      <c r="H376" s="766"/>
      <c r="I376" s="677"/>
      <c r="J376" s="287"/>
      <c r="K376" s="287"/>
      <c r="L376" s="287"/>
      <c r="M376" s="287"/>
      <c r="N376" s="287"/>
      <c r="O376" s="287"/>
      <c r="P376" s="287"/>
      <c r="Q376" s="287"/>
      <c r="R376" s="287"/>
      <c r="S376" s="287"/>
    </row>
    <row r="377" spans="1:19" ht="15.75" customHeight="1" hidden="1" thickBot="1">
      <c r="A377" s="390"/>
      <c r="B377" s="396"/>
      <c r="C377" s="397"/>
      <c r="D377" s="398"/>
      <c r="E377" s="400" t="s">
        <v>745</v>
      </c>
      <c r="F377" s="401"/>
      <c r="G377" s="767">
        <f>H377</f>
        <v>0</v>
      </c>
      <c r="H377" s="766"/>
      <c r="I377" s="677"/>
      <c r="J377" s="287"/>
      <c r="K377" s="287"/>
      <c r="L377" s="287"/>
      <c r="M377" s="287"/>
      <c r="N377" s="287"/>
      <c r="O377" s="287"/>
      <c r="P377" s="287"/>
      <c r="Q377" s="287"/>
      <c r="R377" s="287"/>
      <c r="S377" s="287"/>
    </row>
    <row r="378" spans="1:19" ht="38.25" customHeight="1" hidden="1">
      <c r="A378" s="390">
        <v>2650</v>
      </c>
      <c r="B378" s="414" t="s">
        <v>918</v>
      </c>
      <c r="C378" s="391">
        <v>5</v>
      </c>
      <c r="D378" s="392">
        <v>0</v>
      </c>
      <c r="E378" s="393" t="s">
        <v>411</v>
      </c>
      <c r="F378" s="394" t="s">
        <v>412</v>
      </c>
      <c r="G378" s="668">
        <f t="shared" si="4"/>
        <v>0</v>
      </c>
      <c r="H378" s="669"/>
      <c r="I378" s="677"/>
      <c r="J378" s="287"/>
      <c r="K378" s="287"/>
      <c r="L378" s="287"/>
      <c r="M378" s="287"/>
      <c r="N378" s="287"/>
      <c r="O378" s="287"/>
      <c r="P378" s="287"/>
      <c r="Q378" s="287"/>
      <c r="R378" s="287"/>
      <c r="S378" s="287"/>
    </row>
    <row r="379" spans="1:19" s="395" customFormat="1" ht="10.5" customHeight="1" hidden="1">
      <c r="A379" s="390"/>
      <c r="B379" s="382"/>
      <c r="C379" s="391"/>
      <c r="D379" s="392"/>
      <c r="E379" s="388" t="s">
        <v>785</v>
      </c>
      <c r="F379" s="394"/>
      <c r="G379" s="668">
        <f t="shared" si="4"/>
        <v>0</v>
      </c>
      <c r="H379" s="692"/>
      <c r="I379" s="707"/>
      <c r="J379" s="287"/>
      <c r="K379" s="287"/>
      <c r="L379" s="287"/>
      <c r="M379" s="287"/>
      <c r="N379" s="287"/>
      <c r="O379" s="287"/>
      <c r="P379" s="287"/>
      <c r="Q379" s="287"/>
      <c r="R379" s="287"/>
      <c r="S379" s="287"/>
    </row>
    <row r="380" spans="1:19" ht="38.25" customHeight="1" hidden="1">
      <c r="A380" s="390">
        <v>2651</v>
      </c>
      <c r="B380" s="416" t="s">
        <v>918</v>
      </c>
      <c r="C380" s="397">
        <v>5</v>
      </c>
      <c r="D380" s="398">
        <v>1</v>
      </c>
      <c r="E380" s="388" t="s">
        <v>411</v>
      </c>
      <c r="F380" s="409" t="s">
        <v>413</v>
      </c>
      <c r="G380" s="668">
        <f t="shared" si="4"/>
        <v>0</v>
      </c>
      <c r="H380" s="669"/>
      <c r="I380" s="677"/>
      <c r="J380" s="287"/>
      <c r="K380" s="287"/>
      <c r="L380" s="287"/>
      <c r="M380" s="287"/>
      <c r="N380" s="287"/>
      <c r="O380" s="287"/>
      <c r="P380" s="287"/>
      <c r="Q380" s="287"/>
      <c r="R380" s="287"/>
      <c r="S380" s="287"/>
    </row>
    <row r="381" spans="1:19" ht="38.25" customHeight="1" hidden="1">
      <c r="A381" s="390"/>
      <c r="B381" s="396"/>
      <c r="C381" s="397"/>
      <c r="D381" s="398"/>
      <c r="E381" s="388" t="s">
        <v>860</v>
      </c>
      <c r="F381" s="401"/>
      <c r="G381" s="668">
        <f t="shared" si="4"/>
        <v>0</v>
      </c>
      <c r="H381" s="669"/>
      <c r="I381" s="677"/>
      <c r="J381" s="287"/>
      <c r="K381" s="287"/>
      <c r="L381" s="287"/>
      <c r="M381" s="287"/>
      <c r="N381" s="287"/>
      <c r="O381" s="287"/>
      <c r="P381" s="287"/>
      <c r="Q381" s="287"/>
      <c r="R381" s="287"/>
      <c r="S381" s="287"/>
    </row>
    <row r="382" spans="1:19" ht="12.75" customHeight="1" hidden="1">
      <c r="A382" s="390"/>
      <c r="B382" s="396"/>
      <c r="C382" s="397"/>
      <c r="D382" s="398"/>
      <c r="E382" s="388" t="s">
        <v>861</v>
      </c>
      <c r="F382" s="401"/>
      <c r="G382" s="668">
        <f t="shared" si="4"/>
        <v>0</v>
      </c>
      <c r="H382" s="669"/>
      <c r="I382" s="677"/>
      <c r="J382" s="287"/>
      <c r="K382" s="287"/>
      <c r="L382" s="287"/>
      <c r="M382" s="287"/>
      <c r="N382" s="287"/>
      <c r="O382" s="287"/>
      <c r="P382" s="287"/>
      <c r="Q382" s="287"/>
      <c r="R382" s="287"/>
      <c r="S382" s="287"/>
    </row>
    <row r="383" spans="1:19" ht="12.75" customHeight="1" hidden="1">
      <c r="A383" s="390"/>
      <c r="B383" s="396"/>
      <c r="C383" s="397"/>
      <c r="D383" s="398"/>
      <c r="E383" s="388" t="s">
        <v>861</v>
      </c>
      <c r="F383" s="401"/>
      <c r="G383" s="668">
        <f t="shared" si="4"/>
        <v>0</v>
      </c>
      <c r="H383" s="669"/>
      <c r="I383" s="677"/>
      <c r="J383" s="287"/>
      <c r="K383" s="287"/>
      <c r="L383" s="287"/>
      <c r="M383" s="287"/>
      <c r="N383" s="287"/>
      <c r="O383" s="287"/>
      <c r="P383" s="287"/>
      <c r="Q383" s="287"/>
      <c r="R383" s="287"/>
      <c r="S383" s="287"/>
    </row>
    <row r="384" spans="1:19" ht="25.5" customHeight="1">
      <c r="A384" s="390">
        <v>2660</v>
      </c>
      <c r="B384" s="414" t="s">
        <v>918</v>
      </c>
      <c r="C384" s="391">
        <v>6</v>
      </c>
      <c r="D384" s="392">
        <v>0</v>
      </c>
      <c r="E384" s="393" t="s">
        <v>414</v>
      </c>
      <c r="F384" s="413" t="s">
        <v>415</v>
      </c>
      <c r="G384" s="694">
        <f>H384+I384</f>
        <v>13375400</v>
      </c>
      <c r="H384" s="695">
        <f>H386</f>
        <v>0</v>
      </c>
      <c r="I384" s="696">
        <f>I386</f>
        <v>13375400</v>
      </c>
      <c r="J384" s="287"/>
      <c r="K384" s="287"/>
      <c r="L384" s="287"/>
      <c r="M384" s="287"/>
      <c r="N384" s="287"/>
      <c r="O384" s="287"/>
      <c r="P384" s="287"/>
      <c r="Q384" s="287"/>
      <c r="R384" s="287"/>
      <c r="S384" s="287"/>
    </row>
    <row r="385" spans="1:19" s="395" customFormat="1" ht="13.5" customHeight="1" hidden="1">
      <c r="A385" s="390"/>
      <c r="B385" s="382"/>
      <c r="C385" s="391"/>
      <c r="D385" s="392"/>
      <c r="E385" s="388" t="s">
        <v>785</v>
      </c>
      <c r="F385" s="394"/>
      <c r="G385" s="668">
        <f t="shared" si="4"/>
        <v>0</v>
      </c>
      <c r="H385" s="692"/>
      <c r="I385" s="707"/>
      <c r="J385" s="287"/>
      <c r="K385" s="287"/>
      <c r="L385" s="287"/>
      <c r="M385" s="287"/>
      <c r="N385" s="287"/>
      <c r="O385" s="287"/>
      <c r="P385" s="287"/>
      <c r="Q385" s="287"/>
      <c r="R385" s="287"/>
      <c r="S385" s="287"/>
    </row>
    <row r="386" spans="1:19" ht="25.5" customHeight="1">
      <c r="A386" s="390">
        <v>2661</v>
      </c>
      <c r="B386" s="416" t="s">
        <v>918</v>
      </c>
      <c r="C386" s="397">
        <v>6</v>
      </c>
      <c r="D386" s="398">
        <v>1</v>
      </c>
      <c r="E386" s="388" t="s">
        <v>414</v>
      </c>
      <c r="F386" s="409" t="s">
        <v>416</v>
      </c>
      <c r="G386" s="668">
        <f>H386+I386</f>
        <v>13375400</v>
      </c>
      <c r="H386" s="669">
        <f>H388+H389</f>
        <v>0</v>
      </c>
      <c r="I386" s="677">
        <f>I391+I392+I390+I393</f>
        <v>13375400</v>
      </c>
      <c r="J386" s="287"/>
      <c r="K386" s="287"/>
      <c r="L386" s="287"/>
      <c r="M386" s="287"/>
      <c r="N386" s="287"/>
      <c r="O386" s="287"/>
      <c r="P386" s="287"/>
      <c r="Q386" s="287"/>
      <c r="R386" s="287"/>
      <c r="S386" s="287"/>
    </row>
    <row r="387" spans="1:19" ht="38.25" customHeight="1" hidden="1">
      <c r="A387" s="390"/>
      <c r="B387" s="396"/>
      <c r="C387" s="397"/>
      <c r="D387" s="398"/>
      <c r="E387" s="388" t="s">
        <v>860</v>
      </c>
      <c r="F387" s="401"/>
      <c r="G387" s="668">
        <f t="shared" si="4"/>
        <v>0</v>
      </c>
      <c r="H387" s="669"/>
      <c r="I387" s="677"/>
      <c r="J387" s="287"/>
      <c r="K387" s="287"/>
      <c r="L387" s="287"/>
      <c r="M387" s="287"/>
      <c r="N387" s="287"/>
      <c r="O387" s="287"/>
      <c r="P387" s="287"/>
      <c r="Q387" s="287"/>
      <c r="R387" s="287"/>
      <c r="S387" s="287"/>
    </row>
    <row r="388" spans="1:19" ht="12.75" customHeight="1" hidden="1" thickBot="1">
      <c r="A388" s="390"/>
      <c r="B388" s="396"/>
      <c r="C388" s="397"/>
      <c r="D388" s="398"/>
      <c r="E388" s="400" t="s">
        <v>745</v>
      </c>
      <c r="F388" s="401"/>
      <c r="G388" s="668">
        <f>H388</f>
        <v>0</v>
      </c>
      <c r="H388" s="669"/>
      <c r="I388" s="677"/>
      <c r="J388" s="287"/>
      <c r="K388" s="287"/>
      <c r="L388" s="287"/>
      <c r="M388" s="287"/>
      <c r="N388" s="287"/>
      <c r="O388" s="287"/>
      <c r="P388" s="287"/>
      <c r="Q388" s="287"/>
      <c r="R388" s="287"/>
      <c r="S388" s="287"/>
    </row>
    <row r="389" spans="1:9" s="10" customFormat="1" ht="29.25" customHeight="1" hidden="1">
      <c r="A389" s="96"/>
      <c r="B389" s="40"/>
      <c r="C389" s="508"/>
      <c r="D389" s="509"/>
      <c r="E389" s="190" t="s">
        <v>777</v>
      </c>
      <c r="F389" s="23"/>
      <c r="G389" s="714">
        <f>H389+I389</f>
        <v>0</v>
      </c>
      <c r="H389" s="705"/>
      <c r="I389" s="705"/>
    </row>
    <row r="390" spans="1:19" ht="15" customHeight="1" hidden="1">
      <c r="A390" s="390"/>
      <c r="B390" s="414"/>
      <c r="C390" s="391"/>
      <c r="D390" s="392"/>
      <c r="E390" s="403" t="s">
        <v>839</v>
      </c>
      <c r="F390" s="401"/>
      <c r="G390" s="668">
        <f>I390</f>
        <v>0</v>
      </c>
      <c r="H390" s="669"/>
      <c r="I390" s="677"/>
      <c r="J390" s="287"/>
      <c r="K390" s="287"/>
      <c r="L390" s="287"/>
      <c r="M390" s="287"/>
      <c r="N390" s="287"/>
      <c r="O390" s="287"/>
      <c r="P390" s="287"/>
      <c r="Q390" s="287"/>
      <c r="R390" s="287"/>
      <c r="S390" s="287"/>
    </row>
    <row r="391" spans="1:9" s="554" customFormat="1" ht="29.25" customHeight="1" hidden="1">
      <c r="A391" s="548"/>
      <c r="B391" s="549"/>
      <c r="C391" s="550"/>
      <c r="D391" s="551"/>
      <c r="E391" s="579" t="s">
        <v>845</v>
      </c>
      <c r="F391" s="553"/>
      <c r="G391" s="725">
        <f>I391+H391</f>
        <v>0</v>
      </c>
      <c r="H391" s="725"/>
      <c r="I391" s="725"/>
    </row>
    <row r="392" spans="1:19" ht="16.5" customHeight="1">
      <c r="A392" s="390"/>
      <c r="B392" s="414"/>
      <c r="C392" s="391"/>
      <c r="D392" s="392"/>
      <c r="E392" s="403" t="s">
        <v>844</v>
      </c>
      <c r="F392" s="401"/>
      <c r="G392" s="668">
        <f>H392+I392</f>
        <v>13375400</v>
      </c>
      <c r="H392" s="669"/>
      <c r="I392" s="677">
        <v>13375400</v>
      </c>
      <c r="J392" s="287"/>
      <c r="K392" s="287"/>
      <c r="L392" s="287"/>
      <c r="M392" s="287"/>
      <c r="N392" s="287"/>
      <c r="O392" s="287"/>
      <c r="P392" s="287"/>
      <c r="Q392" s="287"/>
      <c r="R392" s="287"/>
      <c r="S392" s="287"/>
    </row>
    <row r="393" spans="1:9" s="554" customFormat="1" ht="15.75" hidden="1">
      <c r="A393" s="548"/>
      <c r="B393" s="557"/>
      <c r="C393" s="550"/>
      <c r="D393" s="551"/>
      <c r="E393" s="558" t="s">
        <v>842</v>
      </c>
      <c r="F393" s="553"/>
      <c r="G393" s="668">
        <f>H393+I393</f>
        <v>0</v>
      </c>
      <c r="H393" s="671">
        <f>H395+H396+H394</f>
        <v>0</v>
      </c>
      <c r="I393" s="678"/>
    </row>
    <row r="394" spans="1:19" s="291" customFormat="1" ht="36" customHeight="1" hidden="1">
      <c r="A394" s="411">
        <v>2700</v>
      </c>
      <c r="B394" s="414" t="s">
        <v>919</v>
      </c>
      <c r="C394" s="391">
        <v>0</v>
      </c>
      <c r="D394" s="392">
        <v>0</v>
      </c>
      <c r="E394" s="415" t="s">
        <v>481</v>
      </c>
      <c r="F394" s="412" t="s">
        <v>417</v>
      </c>
      <c r="G394" s="668">
        <f t="shared" si="4"/>
        <v>0</v>
      </c>
      <c r="H394" s="669"/>
      <c r="I394" s="677">
        <f>I396+I459</f>
        <v>0</v>
      </c>
      <c r="J394" s="287"/>
      <c r="K394" s="287"/>
      <c r="L394" s="287"/>
      <c r="M394" s="287"/>
      <c r="N394" s="287"/>
      <c r="O394" s="287"/>
      <c r="P394" s="287"/>
      <c r="Q394" s="287"/>
      <c r="R394" s="287"/>
      <c r="S394" s="287"/>
    </row>
    <row r="395" spans="1:19" ht="15" customHeight="1" hidden="1">
      <c r="A395" s="387"/>
      <c r="B395" s="382"/>
      <c r="C395" s="383"/>
      <c r="D395" s="384"/>
      <c r="E395" s="388" t="s">
        <v>784</v>
      </c>
      <c r="F395" s="389"/>
      <c r="G395" s="668">
        <f t="shared" si="4"/>
        <v>0</v>
      </c>
      <c r="H395" s="688"/>
      <c r="I395" s="706"/>
      <c r="J395" s="287"/>
      <c r="K395" s="287"/>
      <c r="L395" s="287"/>
      <c r="M395" s="287"/>
      <c r="N395" s="287"/>
      <c r="O395" s="287"/>
      <c r="P395" s="287"/>
      <c r="Q395" s="287"/>
      <c r="R395" s="287"/>
      <c r="S395" s="287"/>
    </row>
    <row r="396" spans="1:19" ht="27" customHeight="1" hidden="1">
      <c r="A396" s="390">
        <v>2710</v>
      </c>
      <c r="B396" s="414" t="s">
        <v>919</v>
      </c>
      <c r="C396" s="391">
        <v>1</v>
      </c>
      <c r="D396" s="392">
        <v>0</v>
      </c>
      <c r="E396" s="393" t="s">
        <v>418</v>
      </c>
      <c r="F396" s="394" t="s">
        <v>419</v>
      </c>
      <c r="G396" s="668">
        <f>G406</f>
        <v>0</v>
      </c>
      <c r="H396" s="669"/>
      <c r="I396" s="677">
        <f>I406</f>
        <v>0</v>
      </c>
      <c r="J396" s="287"/>
      <c r="K396" s="287"/>
      <c r="L396" s="287"/>
      <c r="M396" s="287"/>
      <c r="N396" s="287"/>
      <c r="O396" s="287"/>
      <c r="P396" s="287"/>
      <c r="Q396" s="287"/>
      <c r="R396" s="287"/>
      <c r="S396" s="287"/>
    </row>
    <row r="397" spans="1:19" s="395" customFormat="1" ht="12.75" customHeight="1" hidden="1">
      <c r="A397" s="390"/>
      <c r="B397" s="382"/>
      <c r="C397" s="391"/>
      <c r="D397" s="392"/>
      <c r="E397" s="388" t="s">
        <v>785</v>
      </c>
      <c r="F397" s="394"/>
      <c r="G397" s="691"/>
      <c r="H397" s="692"/>
      <c r="I397" s="707"/>
      <c r="J397" s="287"/>
      <c r="K397" s="287"/>
      <c r="L397" s="287"/>
      <c r="M397" s="287"/>
      <c r="N397" s="287"/>
      <c r="O397" s="287"/>
      <c r="P397" s="287"/>
      <c r="Q397" s="287"/>
      <c r="R397" s="287"/>
      <c r="S397" s="287"/>
    </row>
    <row r="398" spans="1:19" ht="12.75" customHeight="1" hidden="1">
      <c r="A398" s="390">
        <v>2711</v>
      </c>
      <c r="B398" s="416" t="s">
        <v>919</v>
      </c>
      <c r="C398" s="397">
        <v>1</v>
      </c>
      <c r="D398" s="398">
        <v>1</v>
      </c>
      <c r="E398" s="388" t="s">
        <v>420</v>
      </c>
      <c r="F398" s="409" t="s">
        <v>421</v>
      </c>
      <c r="G398" s="668"/>
      <c r="H398" s="669"/>
      <c r="I398" s="677"/>
      <c r="J398" s="287"/>
      <c r="K398" s="287"/>
      <c r="L398" s="287"/>
      <c r="M398" s="287"/>
      <c r="N398" s="287"/>
      <c r="O398" s="287"/>
      <c r="P398" s="287"/>
      <c r="Q398" s="287"/>
      <c r="R398" s="287"/>
      <c r="S398" s="287"/>
    </row>
    <row r="399" spans="1:19" ht="38.25" customHeight="1" hidden="1">
      <c r="A399" s="390"/>
      <c r="B399" s="396"/>
      <c r="C399" s="397"/>
      <c r="D399" s="398"/>
      <c r="E399" s="388" t="s">
        <v>860</v>
      </c>
      <c r="F399" s="401"/>
      <c r="G399" s="668"/>
      <c r="H399" s="669"/>
      <c r="I399" s="677"/>
      <c r="J399" s="287"/>
      <c r="K399" s="287"/>
      <c r="L399" s="287"/>
      <c r="M399" s="287"/>
      <c r="N399" s="287"/>
      <c r="O399" s="287"/>
      <c r="P399" s="287"/>
      <c r="Q399" s="287"/>
      <c r="R399" s="287"/>
      <c r="S399" s="287"/>
    </row>
    <row r="400" spans="1:19" ht="12.75" customHeight="1" hidden="1">
      <c r="A400" s="390"/>
      <c r="B400" s="396"/>
      <c r="C400" s="397"/>
      <c r="D400" s="398"/>
      <c r="E400" s="388" t="s">
        <v>861</v>
      </c>
      <c r="F400" s="401"/>
      <c r="G400" s="668"/>
      <c r="H400" s="669"/>
      <c r="I400" s="677"/>
      <c r="J400" s="287"/>
      <c r="K400" s="287"/>
      <c r="L400" s="287"/>
      <c r="M400" s="287"/>
      <c r="N400" s="287"/>
      <c r="O400" s="287"/>
      <c r="P400" s="287"/>
      <c r="Q400" s="287"/>
      <c r="R400" s="287"/>
      <c r="S400" s="287"/>
    </row>
    <row r="401" spans="1:19" ht="12.75" customHeight="1" hidden="1">
      <c r="A401" s="390"/>
      <c r="B401" s="396"/>
      <c r="C401" s="397"/>
      <c r="D401" s="398"/>
      <c r="E401" s="388" t="s">
        <v>861</v>
      </c>
      <c r="F401" s="401"/>
      <c r="G401" s="668"/>
      <c r="H401" s="669"/>
      <c r="I401" s="677"/>
      <c r="J401" s="287"/>
      <c r="K401" s="287"/>
      <c r="L401" s="287"/>
      <c r="M401" s="287"/>
      <c r="N401" s="287"/>
      <c r="O401" s="287"/>
      <c r="P401" s="287"/>
      <c r="Q401" s="287"/>
      <c r="R401" s="287"/>
      <c r="S401" s="287"/>
    </row>
    <row r="402" spans="1:19" ht="12.75" customHeight="1" hidden="1">
      <c r="A402" s="390">
        <v>2712</v>
      </c>
      <c r="B402" s="416" t="s">
        <v>919</v>
      </c>
      <c r="C402" s="397">
        <v>1</v>
      </c>
      <c r="D402" s="398">
        <v>2</v>
      </c>
      <c r="E402" s="388" t="s">
        <v>422</v>
      </c>
      <c r="F402" s="409" t="s">
        <v>423</v>
      </c>
      <c r="G402" s="668"/>
      <c r="H402" s="669"/>
      <c r="I402" s="677"/>
      <c r="J402" s="287"/>
      <c r="K402" s="287"/>
      <c r="L402" s="287"/>
      <c r="M402" s="287"/>
      <c r="N402" s="287"/>
      <c r="O402" s="287"/>
      <c r="P402" s="287"/>
      <c r="Q402" s="287"/>
      <c r="R402" s="287"/>
      <c r="S402" s="287"/>
    </row>
    <row r="403" spans="1:19" ht="38.25" customHeight="1" hidden="1">
      <c r="A403" s="390"/>
      <c r="B403" s="396"/>
      <c r="C403" s="397"/>
      <c r="D403" s="398"/>
      <c r="E403" s="388" t="s">
        <v>860</v>
      </c>
      <c r="F403" s="401"/>
      <c r="G403" s="668"/>
      <c r="H403" s="669"/>
      <c r="I403" s="677"/>
      <c r="J403" s="287"/>
      <c r="K403" s="287"/>
      <c r="L403" s="287"/>
      <c r="M403" s="287"/>
      <c r="N403" s="287"/>
      <c r="O403" s="287"/>
      <c r="P403" s="287"/>
      <c r="Q403" s="287"/>
      <c r="R403" s="287"/>
      <c r="S403" s="287"/>
    </row>
    <row r="404" spans="1:19" ht="12.75" customHeight="1" hidden="1">
      <c r="A404" s="390"/>
      <c r="B404" s="396"/>
      <c r="C404" s="397"/>
      <c r="D404" s="398"/>
      <c r="E404" s="388" t="s">
        <v>861</v>
      </c>
      <c r="F404" s="401"/>
      <c r="G404" s="668"/>
      <c r="H404" s="669"/>
      <c r="I404" s="677"/>
      <c r="J404" s="287"/>
      <c r="K404" s="287"/>
      <c r="L404" s="287"/>
      <c r="M404" s="287"/>
      <c r="N404" s="287"/>
      <c r="O404" s="287"/>
      <c r="P404" s="287"/>
      <c r="Q404" s="287"/>
      <c r="R404" s="287"/>
      <c r="S404" s="287"/>
    </row>
    <row r="405" spans="1:19" ht="12.75" customHeight="1" hidden="1">
      <c r="A405" s="390"/>
      <c r="B405" s="396"/>
      <c r="C405" s="397"/>
      <c r="D405" s="398"/>
      <c r="E405" s="388" t="s">
        <v>861</v>
      </c>
      <c r="F405" s="401"/>
      <c r="G405" s="668"/>
      <c r="H405" s="669"/>
      <c r="I405" s="677"/>
      <c r="J405" s="287"/>
      <c r="K405" s="287"/>
      <c r="L405" s="287"/>
      <c r="M405" s="287"/>
      <c r="N405" s="287"/>
      <c r="O405" s="287"/>
      <c r="P405" s="287"/>
      <c r="Q405" s="287"/>
      <c r="R405" s="287"/>
      <c r="S405" s="287"/>
    </row>
    <row r="406" spans="1:19" ht="21.75" customHeight="1" hidden="1">
      <c r="A406" s="390">
        <v>2713</v>
      </c>
      <c r="B406" s="416" t="s">
        <v>919</v>
      </c>
      <c r="C406" s="397">
        <v>1</v>
      </c>
      <c r="D406" s="398">
        <v>3</v>
      </c>
      <c r="E406" s="388" t="s">
        <v>716</v>
      </c>
      <c r="F406" s="409" t="s">
        <v>424</v>
      </c>
      <c r="G406" s="668">
        <f>I406</f>
        <v>0</v>
      </c>
      <c r="H406" s="669"/>
      <c r="I406" s="677">
        <f>I409+I408</f>
        <v>0</v>
      </c>
      <c r="J406" s="287"/>
      <c r="K406" s="287"/>
      <c r="L406" s="287"/>
      <c r="M406" s="287"/>
      <c r="N406" s="287"/>
      <c r="O406" s="287"/>
      <c r="P406" s="287"/>
      <c r="Q406" s="287"/>
      <c r="R406" s="287"/>
      <c r="S406" s="287"/>
    </row>
    <row r="407" spans="1:19" ht="21.75" customHeight="1" hidden="1">
      <c r="A407" s="390"/>
      <c r="B407" s="396"/>
      <c r="C407" s="397"/>
      <c r="D407" s="398"/>
      <c r="E407" s="388"/>
      <c r="F407" s="409"/>
      <c r="G407" s="668"/>
      <c r="H407" s="669"/>
      <c r="I407" s="677"/>
      <c r="J407" s="287"/>
      <c r="K407" s="287"/>
      <c r="L407" s="287"/>
      <c r="M407" s="287"/>
      <c r="N407" s="287"/>
      <c r="O407" s="287"/>
      <c r="P407" s="287"/>
      <c r="Q407" s="287"/>
      <c r="R407" s="287"/>
      <c r="S407" s="287"/>
    </row>
    <row r="408" spans="1:11" s="395" customFormat="1" ht="18.75" customHeight="1" hidden="1">
      <c r="A408" s="390"/>
      <c r="B408" s="382"/>
      <c r="C408" s="391"/>
      <c r="D408" s="392"/>
      <c r="E408" s="403" t="s">
        <v>914</v>
      </c>
      <c r="F408" s="394"/>
      <c r="G408" s="668">
        <f>I408</f>
        <v>0</v>
      </c>
      <c r="H408" s="669"/>
      <c r="I408" s="726"/>
      <c r="K408" s="476"/>
    </row>
    <row r="409" spans="1:19" ht="20.25" customHeight="1" hidden="1">
      <c r="A409" s="390"/>
      <c r="B409" s="396"/>
      <c r="C409" s="397"/>
      <c r="D409" s="398"/>
      <c r="E409" s="190" t="s">
        <v>842</v>
      </c>
      <c r="F409" s="401"/>
      <c r="G409" s="668">
        <f>I409</f>
        <v>0</v>
      </c>
      <c r="H409" s="669"/>
      <c r="I409" s="677"/>
      <c r="J409" s="287"/>
      <c r="K409" s="287"/>
      <c r="L409" s="287"/>
      <c r="M409" s="287"/>
      <c r="N409" s="287"/>
      <c r="O409" s="287"/>
      <c r="P409" s="287"/>
      <c r="Q409" s="287"/>
      <c r="R409" s="287"/>
      <c r="S409" s="287"/>
    </row>
    <row r="410" spans="1:19" ht="12.75" customHeight="1" hidden="1">
      <c r="A410" s="390"/>
      <c r="B410" s="396"/>
      <c r="C410" s="397"/>
      <c r="D410" s="398"/>
      <c r="E410" s="388" t="s">
        <v>861</v>
      </c>
      <c r="F410" s="401"/>
      <c r="G410" s="668"/>
      <c r="H410" s="669"/>
      <c r="I410" s="677"/>
      <c r="J410" s="287"/>
      <c r="K410" s="287"/>
      <c r="L410" s="287"/>
      <c r="M410" s="287"/>
      <c r="N410" s="287"/>
      <c r="O410" s="287"/>
      <c r="P410" s="287"/>
      <c r="Q410" s="287"/>
      <c r="R410" s="287"/>
      <c r="S410" s="287"/>
    </row>
    <row r="411" spans="1:19" ht="12.75" customHeight="1" hidden="1">
      <c r="A411" s="390">
        <v>2720</v>
      </c>
      <c r="B411" s="414" t="s">
        <v>919</v>
      </c>
      <c r="C411" s="391">
        <v>2</v>
      </c>
      <c r="D411" s="392">
        <v>0</v>
      </c>
      <c r="E411" s="393" t="s">
        <v>920</v>
      </c>
      <c r="F411" s="394" t="s">
        <v>425</v>
      </c>
      <c r="G411" s="668"/>
      <c r="H411" s="669"/>
      <c r="I411" s="677"/>
      <c r="J411" s="287"/>
      <c r="K411" s="287"/>
      <c r="L411" s="287"/>
      <c r="M411" s="287"/>
      <c r="N411" s="287"/>
      <c r="O411" s="287"/>
      <c r="P411" s="287"/>
      <c r="Q411" s="287"/>
      <c r="R411" s="287"/>
      <c r="S411" s="287"/>
    </row>
    <row r="412" spans="1:19" s="395" customFormat="1" ht="10.5" customHeight="1" hidden="1">
      <c r="A412" s="390"/>
      <c r="B412" s="382"/>
      <c r="C412" s="391"/>
      <c r="D412" s="392"/>
      <c r="E412" s="388" t="s">
        <v>785</v>
      </c>
      <c r="F412" s="394"/>
      <c r="G412" s="691"/>
      <c r="H412" s="692"/>
      <c r="I412" s="707"/>
      <c r="J412" s="287"/>
      <c r="K412" s="287"/>
      <c r="L412" s="287"/>
      <c r="M412" s="287"/>
      <c r="N412" s="287"/>
      <c r="O412" s="287"/>
      <c r="P412" s="287"/>
      <c r="Q412" s="287"/>
      <c r="R412" s="287"/>
      <c r="S412" s="287"/>
    </row>
    <row r="413" spans="1:19" ht="12.75" customHeight="1" hidden="1">
      <c r="A413" s="390">
        <v>2721</v>
      </c>
      <c r="B413" s="416" t="s">
        <v>919</v>
      </c>
      <c r="C413" s="397">
        <v>2</v>
      </c>
      <c r="D413" s="398">
        <v>1</v>
      </c>
      <c r="E413" s="388" t="s">
        <v>426</v>
      </c>
      <c r="F413" s="409" t="s">
        <v>427</v>
      </c>
      <c r="G413" s="668"/>
      <c r="H413" s="669"/>
      <c r="I413" s="677"/>
      <c r="J413" s="287"/>
      <c r="K413" s="287"/>
      <c r="L413" s="287"/>
      <c r="M413" s="287"/>
      <c r="N413" s="287"/>
      <c r="O413" s="287"/>
      <c r="P413" s="287"/>
      <c r="Q413" s="287"/>
      <c r="R413" s="287"/>
      <c r="S413" s="287"/>
    </row>
    <row r="414" spans="1:19" ht="38.25" customHeight="1" hidden="1">
      <c r="A414" s="390"/>
      <c r="B414" s="396"/>
      <c r="C414" s="397"/>
      <c r="D414" s="398"/>
      <c r="E414" s="388" t="s">
        <v>860</v>
      </c>
      <c r="F414" s="401"/>
      <c r="G414" s="668"/>
      <c r="H414" s="669"/>
      <c r="I414" s="677"/>
      <c r="J414" s="287"/>
      <c r="K414" s="287"/>
      <c r="L414" s="287"/>
      <c r="M414" s="287"/>
      <c r="N414" s="287"/>
      <c r="O414" s="287"/>
      <c r="P414" s="287"/>
      <c r="Q414" s="287"/>
      <c r="R414" s="287"/>
      <c r="S414" s="287"/>
    </row>
    <row r="415" spans="1:19" ht="12.75" customHeight="1" hidden="1">
      <c r="A415" s="390"/>
      <c r="B415" s="396"/>
      <c r="C415" s="397"/>
      <c r="D415" s="398"/>
      <c r="E415" s="388" t="s">
        <v>861</v>
      </c>
      <c r="F415" s="401"/>
      <c r="G415" s="668"/>
      <c r="H415" s="669"/>
      <c r="I415" s="677"/>
      <c r="J415" s="287"/>
      <c r="K415" s="287"/>
      <c r="L415" s="287"/>
      <c r="M415" s="287"/>
      <c r="N415" s="287"/>
      <c r="O415" s="287"/>
      <c r="P415" s="287"/>
      <c r="Q415" s="287"/>
      <c r="R415" s="287"/>
      <c r="S415" s="287"/>
    </row>
    <row r="416" spans="1:19" ht="12.75" customHeight="1" hidden="1">
      <c r="A416" s="390"/>
      <c r="B416" s="396"/>
      <c r="C416" s="397"/>
      <c r="D416" s="398"/>
      <c r="E416" s="388" t="s">
        <v>861</v>
      </c>
      <c r="F416" s="401"/>
      <c r="G416" s="668"/>
      <c r="H416" s="669"/>
      <c r="I416" s="677"/>
      <c r="J416" s="287"/>
      <c r="K416" s="287"/>
      <c r="L416" s="287"/>
      <c r="M416" s="287"/>
      <c r="N416" s="287"/>
      <c r="O416" s="287"/>
      <c r="P416" s="287"/>
      <c r="Q416" s="287"/>
      <c r="R416" s="287"/>
      <c r="S416" s="287"/>
    </row>
    <row r="417" spans="1:19" ht="20.25" customHeight="1" hidden="1">
      <c r="A417" s="390">
        <v>2722</v>
      </c>
      <c r="B417" s="416" t="s">
        <v>919</v>
      </c>
      <c r="C417" s="397">
        <v>2</v>
      </c>
      <c r="D417" s="398">
        <v>2</v>
      </c>
      <c r="E417" s="388" t="s">
        <v>428</v>
      </c>
      <c r="F417" s="409" t="s">
        <v>429</v>
      </c>
      <c r="G417" s="668"/>
      <c r="H417" s="669"/>
      <c r="I417" s="677"/>
      <c r="J417" s="287"/>
      <c r="K417" s="287"/>
      <c r="L417" s="287"/>
      <c r="M417" s="287"/>
      <c r="N417" s="287"/>
      <c r="O417" s="287"/>
      <c r="P417" s="287"/>
      <c r="Q417" s="287"/>
      <c r="R417" s="287"/>
      <c r="S417" s="287"/>
    </row>
    <row r="418" spans="1:19" ht="38.25" customHeight="1" hidden="1">
      <c r="A418" s="390"/>
      <c r="B418" s="396"/>
      <c r="C418" s="397"/>
      <c r="D418" s="398"/>
      <c r="E418" s="388" t="s">
        <v>860</v>
      </c>
      <c r="F418" s="401"/>
      <c r="G418" s="668"/>
      <c r="H418" s="669"/>
      <c r="I418" s="677"/>
      <c r="J418" s="287"/>
      <c r="K418" s="287"/>
      <c r="L418" s="287"/>
      <c r="M418" s="287"/>
      <c r="N418" s="287"/>
      <c r="O418" s="287"/>
      <c r="P418" s="287"/>
      <c r="Q418" s="287"/>
      <c r="R418" s="287"/>
      <c r="S418" s="287"/>
    </row>
    <row r="419" spans="1:19" ht="12.75" customHeight="1" hidden="1">
      <c r="A419" s="390"/>
      <c r="B419" s="396"/>
      <c r="C419" s="397"/>
      <c r="D419" s="398"/>
      <c r="E419" s="388" t="s">
        <v>861</v>
      </c>
      <c r="F419" s="401"/>
      <c r="G419" s="668"/>
      <c r="H419" s="669"/>
      <c r="I419" s="677"/>
      <c r="J419" s="287"/>
      <c r="K419" s="287"/>
      <c r="L419" s="287"/>
      <c r="M419" s="287"/>
      <c r="N419" s="287"/>
      <c r="O419" s="287"/>
      <c r="P419" s="287"/>
      <c r="Q419" s="287"/>
      <c r="R419" s="287"/>
      <c r="S419" s="287"/>
    </row>
    <row r="420" spans="1:19" ht="12.75" customHeight="1" hidden="1">
      <c r="A420" s="390"/>
      <c r="B420" s="396"/>
      <c r="C420" s="397"/>
      <c r="D420" s="398"/>
      <c r="E420" s="388" t="s">
        <v>861</v>
      </c>
      <c r="F420" s="401"/>
      <c r="G420" s="668"/>
      <c r="H420" s="669"/>
      <c r="I420" s="677"/>
      <c r="J420" s="287"/>
      <c r="K420" s="287"/>
      <c r="L420" s="287"/>
      <c r="M420" s="287"/>
      <c r="N420" s="287"/>
      <c r="O420" s="287"/>
      <c r="P420" s="287"/>
      <c r="Q420" s="287"/>
      <c r="R420" s="287"/>
      <c r="S420" s="287"/>
    </row>
    <row r="421" spans="1:19" ht="12.75" customHeight="1" hidden="1">
      <c r="A421" s="390">
        <v>2723</v>
      </c>
      <c r="B421" s="416" t="s">
        <v>919</v>
      </c>
      <c r="C421" s="397">
        <v>2</v>
      </c>
      <c r="D421" s="398">
        <v>3</v>
      </c>
      <c r="E421" s="388" t="s">
        <v>717</v>
      </c>
      <c r="F421" s="409" t="s">
        <v>430</v>
      </c>
      <c r="G421" s="668"/>
      <c r="H421" s="669"/>
      <c r="I421" s="677"/>
      <c r="J421" s="287"/>
      <c r="K421" s="287"/>
      <c r="L421" s="287"/>
      <c r="M421" s="287"/>
      <c r="N421" s="287"/>
      <c r="O421" s="287"/>
      <c r="P421" s="287"/>
      <c r="Q421" s="287"/>
      <c r="R421" s="287"/>
      <c r="S421" s="287"/>
    </row>
    <row r="422" spans="1:19" ht="38.25" customHeight="1" hidden="1">
      <c r="A422" s="390"/>
      <c r="B422" s="396"/>
      <c r="C422" s="397"/>
      <c r="D422" s="398"/>
      <c r="E422" s="388" t="s">
        <v>860</v>
      </c>
      <c r="F422" s="401"/>
      <c r="G422" s="668"/>
      <c r="H422" s="669"/>
      <c r="I422" s="677"/>
      <c r="J422" s="287"/>
      <c r="K422" s="287"/>
      <c r="L422" s="287"/>
      <c r="M422" s="287"/>
      <c r="N422" s="287"/>
      <c r="O422" s="287"/>
      <c r="P422" s="287"/>
      <c r="Q422" s="287"/>
      <c r="R422" s="287"/>
      <c r="S422" s="287"/>
    </row>
    <row r="423" spans="1:19" ht="12.75" customHeight="1" hidden="1">
      <c r="A423" s="390"/>
      <c r="B423" s="396"/>
      <c r="C423" s="397"/>
      <c r="D423" s="398"/>
      <c r="E423" s="388" t="s">
        <v>861</v>
      </c>
      <c r="F423" s="401"/>
      <c r="G423" s="668"/>
      <c r="H423" s="669"/>
      <c r="I423" s="677"/>
      <c r="J423" s="287"/>
      <c r="K423" s="287"/>
      <c r="L423" s="287"/>
      <c r="M423" s="287"/>
      <c r="N423" s="287"/>
      <c r="O423" s="287"/>
      <c r="P423" s="287"/>
      <c r="Q423" s="287"/>
      <c r="R423" s="287"/>
      <c r="S423" s="287"/>
    </row>
    <row r="424" spans="1:19" ht="12.75" customHeight="1" hidden="1">
      <c r="A424" s="390"/>
      <c r="B424" s="396"/>
      <c r="C424" s="397"/>
      <c r="D424" s="398"/>
      <c r="E424" s="388" t="s">
        <v>861</v>
      </c>
      <c r="F424" s="401"/>
      <c r="G424" s="668"/>
      <c r="H424" s="669"/>
      <c r="I424" s="677"/>
      <c r="J424" s="287"/>
      <c r="K424" s="287"/>
      <c r="L424" s="287"/>
      <c r="M424" s="287"/>
      <c r="N424" s="287"/>
      <c r="O424" s="287"/>
      <c r="P424" s="287"/>
      <c r="Q424" s="287"/>
      <c r="R424" s="287"/>
      <c r="S424" s="287"/>
    </row>
    <row r="425" spans="1:19" ht="12.75" customHeight="1" hidden="1">
      <c r="A425" s="390">
        <v>2724</v>
      </c>
      <c r="B425" s="416" t="s">
        <v>919</v>
      </c>
      <c r="C425" s="397">
        <v>2</v>
      </c>
      <c r="D425" s="398">
        <v>4</v>
      </c>
      <c r="E425" s="388" t="s">
        <v>431</v>
      </c>
      <c r="F425" s="409" t="s">
        <v>432</v>
      </c>
      <c r="G425" s="668"/>
      <c r="H425" s="669"/>
      <c r="I425" s="677"/>
      <c r="J425" s="287"/>
      <c r="K425" s="287"/>
      <c r="L425" s="287"/>
      <c r="M425" s="287"/>
      <c r="N425" s="287"/>
      <c r="O425" s="287"/>
      <c r="P425" s="287"/>
      <c r="Q425" s="287"/>
      <c r="R425" s="287"/>
      <c r="S425" s="287"/>
    </row>
    <row r="426" spans="1:19" ht="38.25" customHeight="1" hidden="1">
      <c r="A426" s="390"/>
      <c r="B426" s="396"/>
      <c r="C426" s="397"/>
      <c r="D426" s="398"/>
      <c r="E426" s="388" t="s">
        <v>860</v>
      </c>
      <c r="F426" s="401"/>
      <c r="G426" s="668"/>
      <c r="H426" s="669"/>
      <c r="I426" s="677"/>
      <c r="J426" s="287"/>
      <c r="K426" s="287"/>
      <c r="L426" s="287"/>
      <c r="M426" s="287"/>
      <c r="N426" s="287"/>
      <c r="O426" s="287"/>
      <c r="P426" s="287"/>
      <c r="Q426" s="287"/>
      <c r="R426" s="287"/>
      <c r="S426" s="287"/>
    </row>
    <row r="427" spans="1:19" ht="12.75" customHeight="1" hidden="1">
      <c r="A427" s="390"/>
      <c r="B427" s="396"/>
      <c r="C427" s="397"/>
      <c r="D427" s="398"/>
      <c r="E427" s="388" t="s">
        <v>861</v>
      </c>
      <c r="F427" s="401"/>
      <c r="G427" s="668"/>
      <c r="H427" s="669"/>
      <c r="I427" s="677"/>
      <c r="J427" s="287"/>
      <c r="K427" s="287"/>
      <c r="L427" s="287"/>
      <c r="M427" s="287"/>
      <c r="N427" s="287"/>
      <c r="O427" s="287"/>
      <c r="P427" s="287"/>
      <c r="Q427" s="287"/>
      <c r="R427" s="287"/>
      <c r="S427" s="287"/>
    </row>
    <row r="428" spans="1:19" ht="12.75" customHeight="1" hidden="1">
      <c r="A428" s="390"/>
      <c r="B428" s="396"/>
      <c r="C428" s="397"/>
      <c r="D428" s="398"/>
      <c r="E428" s="388" t="s">
        <v>861</v>
      </c>
      <c r="F428" s="401"/>
      <c r="G428" s="668"/>
      <c r="H428" s="669"/>
      <c r="I428" s="677"/>
      <c r="J428" s="287"/>
      <c r="K428" s="287"/>
      <c r="L428" s="287"/>
      <c r="M428" s="287"/>
      <c r="N428" s="287"/>
      <c r="O428" s="287"/>
      <c r="P428" s="287"/>
      <c r="Q428" s="287"/>
      <c r="R428" s="287"/>
      <c r="S428" s="287"/>
    </row>
    <row r="429" spans="1:19" ht="14.25" customHeight="1" hidden="1">
      <c r="A429" s="390">
        <v>2730</v>
      </c>
      <c r="B429" s="414" t="s">
        <v>919</v>
      </c>
      <c r="C429" s="391">
        <v>3</v>
      </c>
      <c r="D429" s="392">
        <v>0</v>
      </c>
      <c r="E429" s="393" t="s">
        <v>433</v>
      </c>
      <c r="F429" s="394" t="s">
        <v>434</v>
      </c>
      <c r="G429" s="668"/>
      <c r="H429" s="669"/>
      <c r="I429" s="677"/>
      <c r="J429" s="287"/>
      <c r="K429" s="287"/>
      <c r="L429" s="287"/>
      <c r="M429" s="287"/>
      <c r="N429" s="287"/>
      <c r="O429" s="287"/>
      <c r="P429" s="287"/>
      <c r="Q429" s="287"/>
      <c r="R429" s="287"/>
      <c r="S429" s="287"/>
    </row>
    <row r="430" spans="1:19" s="395" customFormat="1" ht="10.5" customHeight="1" hidden="1">
      <c r="A430" s="390"/>
      <c r="B430" s="382"/>
      <c r="C430" s="391"/>
      <c r="D430" s="392"/>
      <c r="E430" s="388" t="s">
        <v>785</v>
      </c>
      <c r="F430" s="394"/>
      <c r="G430" s="691"/>
      <c r="H430" s="692"/>
      <c r="I430" s="707"/>
      <c r="J430" s="287"/>
      <c r="K430" s="287"/>
      <c r="L430" s="287"/>
      <c r="M430" s="287"/>
      <c r="N430" s="287"/>
      <c r="O430" s="287"/>
      <c r="P430" s="287"/>
      <c r="Q430" s="287"/>
      <c r="R430" s="287"/>
      <c r="S430" s="287"/>
    </row>
    <row r="431" spans="1:19" ht="15" customHeight="1" hidden="1">
      <c r="A431" s="390">
        <v>2731</v>
      </c>
      <c r="B431" s="416" t="s">
        <v>919</v>
      </c>
      <c r="C431" s="397">
        <v>3</v>
      </c>
      <c r="D431" s="398">
        <v>1</v>
      </c>
      <c r="E431" s="388" t="s">
        <v>435</v>
      </c>
      <c r="F431" s="401" t="s">
        <v>436</v>
      </c>
      <c r="G431" s="668"/>
      <c r="H431" s="669"/>
      <c r="I431" s="677"/>
      <c r="J431" s="287"/>
      <c r="K431" s="287"/>
      <c r="L431" s="287"/>
      <c r="M431" s="287"/>
      <c r="N431" s="287"/>
      <c r="O431" s="287"/>
      <c r="P431" s="287"/>
      <c r="Q431" s="287"/>
      <c r="R431" s="287"/>
      <c r="S431" s="287"/>
    </row>
    <row r="432" spans="1:19" ht="38.25" customHeight="1" hidden="1">
      <c r="A432" s="390"/>
      <c r="B432" s="396"/>
      <c r="C432" s="397"/>
      <c r="D432" s="398"/>
      <c r="E432" s="388" t="s">
        <v>860</v>
      </c>
      <c r="F432" s="401"/>
      <c r="G432" s="668"/>
      <c r="H432" s="669"/>
      <c r="I432" s="677"/>
      <c r="J432" s="287"/>
      <c r="K432" s="287"/>
      <c r="L432" s="287"/>
      <c r="M432" s="287"/>
      <c r="N432" s="287"/>
      <c r="O432" s="287"/>
      <c r="P432" s="287"/>
      <c r="Q432" s="287"/>
      <c r="R432" s="287"/>
      <c r="S432" s="287"/>
    </row>
    <row r="433" spans="1:19" ht="12.75" customHeight="1" hidden="1">
      <c r="A433" s="390"/>
      <c r="B433" s="396"/>
      <c r="C433" s="397"/>
      <c r="D433" s="398"/>
      <c r="E433" s="388" t="s">
        <v>861</v>
      </c>
      <c r="F433" s="401"/>
      <c r="G433" s="668"/>
      <c r="H433" s="669"/>
      <c r="I433" s="677"/>
      <c r="J433" s="287"/>
      <c r="K433" s="287"/>
      <c r="L433" s="287"/>
      <c r="M433" s="287"/>
      <c r="N433" s="287"/>
      <c r="O433" s="287"/>
      <c r="P433" s="287"/>
      <c r="Q433" s="287"/>
      <c r="R433" s="287"/>
      <c r="S433" s="287"/>
    </row>
    <row r="434" spans="1:19" ht="12.75" customHeight="1" hidden="1">
      <c r="A434" s="390"/>
      <c r="B434" s="396"/>
      <c r="C434" s="397"/>
      <c r="D434" s="398"/>
      <c r="E434" s="388" t="s">
        <v>861</v>
      </c>
      <c r="F434" s="401"/>
      <c r="G434" s="668"/>
      <c r="H434" s="669"/>
      <c r="I434" s="677"/>
      <c r="J434" s="287"/>
      <c r="K434" s="287"/>
      <c r="L434" s="287"/>
      <c r="M434" s="287"/>
      <c r="N434" s="287"/>
      <c r="O434" s="287"/>
      <c r="P434" s="287"/>
      <c r="Q434" s="287"/>
      <c r="R434" s="287"/>
      <c r="S434" s="287"/>
    </row>
    <row r="435" spans="1:19" ht="18" customHeight="1" hidden="1">
      <c r="A435" s="390">
        <v>2732</v>
      </c>
      <c r="B435" s="416" t="s">
        <v>919</v>
      </c>
      <c r="C435" s="397">
        <v>3</v>
      </c>
      <c r="D435" s="398">
        <v>2</v>
      </c>
      <c r="E435" s="388" t="s">
        <v>437</v>
      </c>
      <c r="F435" s="401" t="s">
        <v>438</v>
      </c>
      <c r="G435" s="668"/>
      <c r="H435" s="669"/>
      <c r="I435" s="677"/>
      <c r="J435" s="287"/>
      <c r="K435" s="287"/>
      <c r="L435" s="287"/>
      <c r="M435" s="287"/>
      <c r="N435" s="287"/>
      <c r="O435" s="287"/>
      <c r="P435" s="287"/>
      <c r="Q435" s="287"/>
      <c r="R435" s="287"/>
      <c r="S435" s="287"/>
    </row>
    <row r="436" spans="1:19" ht="38.25" customHeight="1" hidden="1">
      <c r="A436" s="390"/>
      <c r="B436" s="396"/>
      <c r="C436" s="397"/>
      <c r="D436" s="398"/>
      <c r="E436" s="388" t="s">
        <v>860</v>
      </c>
      <c r="F436" s="401"/>
      <c r="G436" s="668"/>
      <c r="H436" s="669"/>
      <c r="I436" s="677"/>
      <c r="J436" s="287"/>
      <c r="K436" s="287"/>
      <c r="L436" s="287"/>
      <c r="M436" s="287"/>
      <c r="N436" s="287"/>
      <c r="O436" s="287"/>
      <c r="P436" s="287"/>
      <c r="Q436" s="287"/>
      <c r="R436" s="287"/>
      <c r="S436" s="287"/>
    </row>
    <row r="437" spans="1:19" ht="12.75" customHeight="1" hidden="1">
      <c r="A437" s="390"/>
      <c r="B437" s="396"/>
      <c r="C437" s="397"/>
      <c r="D437" s="398"/>
      <c r="E437" s="388" t="s">
        <v>861</v>
      </c>
      <c r="F437" s="401"/>
      <c r="G437" s="668"/>
      <c r="H437" s="669"/>
      <c r="I437" s="677"/>
      <c r="J437" s="287"/>
      <c r="K437" s="287"/>
      <c r="L437" s="287"/>
      <c r="M437" s="287"/>
      <c r="N437" s="287"/>
      <c r="O437" s="287"/>
      <c r="P437" s="287"/>
      <c r="Q437" s="287"/>
      <c r="R437" s="287"/>
      <c r="S437" s="287"/>
    </row>
    <row r="438" spans="1:19" ht="12.75" customHeight="1" hidden="1">
      <c r="A438" s="390"/>
      <c r="B438" s="396"/>
      <c r="C438" s="397"/>
      <c r="D438" s="398"/>
      <c r="E438" s="388" t="s">
        <v>861</v>
      </c>
      <c r="F438" s="401"/>
      <c r="G438" s="668"/>
      <c r="H438" s="669"/>
      <c r="I438" s="677"/>
      <c r="J438" s="287"/>
      <c r="K438" s="287"/>
      <c r="L438" s="287"/>
      <c r="M438" s="287"/>
      <c r="N438" s="287"/>
      <c r="O438" s="287"/>
      <c r="P438" s="287"/>
      <c r="Q438" s="287"/>
      <c r="R438" s="287"/>
      <c r="S438" s="287"/>
    </row>
    <row r="439" spans="1:19" ht="16.5" customHeight="1" hidden="1">
      <c r="A439" s="390">
        <v>2733</v>
      </c>
      <c r="B439" s="416" t="s">
        <v>919</v>
      </c>
      <c r="C439" s="397">
        <v>3</v>
      </c>
      <c r="D439" s="398">
        <v>3</v>
      </c>
      <c r="E439" s="388" t="s">
        <v>439</v>
      </c>
      <c r="F439" s="401" t="s">
        <v>440</v>
      </c>
      <c r="G439" s="668"/>
      <c r="H439" s="669"/>
      <c r="I439" s="677"/>
      <c r="J439" s="287"/>
      <c r="K439" s="287"/>
      <c r="L439" s="287"/>
      <c r="M439" s="287"/>
      <c r="N439" s="287"/>
      <c r="O439" s="287"/>
      <c r="P439" s="287"/>
      <c r="Q439" s="287"/>
      <c r="R439" s="287"/>
      <c r="S439" s="287"/>
    </row>
    <row r="440" spans="1:19" ht="38.25" customHeight="1" hidden="1">
      <c r="A440" s="390"/>
      <c r="B440" s="396"/>
      <c r="C440" s="397"/>
      <c r="D440" s="398"/>
      <c r="E440" s="388" t="s">
        <v>860</v>
      </c>
      <c r="F440" s="401"/>
      <c r="G440" s="668"/>
      <c r="H440" s="669"/>
      <c r="I440" s="677"/>
      <c r="J440" s="287"/>
      <c r="K440" s="287"/>
      <c r="L440" s="287"/>
      <c r="M440" s="287"/>
      <c r="N440" s="287"/>
      <c r="O440" s="287"/>
      <c r="P440" s="287"/>
      <c r="Q440" s="287"/>
      <c r="R440" s="287"/>
      <c r="S440" s="287"/>
    </row>
    <row r="441" spans="1:19" ht="12.75" customHeight="1" hidden="1">
      <c r="A441" s="390"/>
      <c r="B441" s="396"/>
      <c r="C441" s="397"/>
      <c r="D441" s="398"/>
      <c r="E441" s="388" t="s">
        <v>861</v>
      </c>
      <c r="F441" s="401"/>
      <c r="G441" s="668"/>
      <c r="H441" s="669"/>
      <c r="I441" s="677"/>
      <c r="J441" s="287"/>
      <c r="K441" s="287"/>
      <c r="L441" s="287"/>
      <c r="M441" s="287"/>
      <c r="N441" s="287"/>
      <c r="O441" s="287"/>
      <c r="P441" s="287"/>
      <c r="Q441" s="287"/>
      <c r="R441" s="287"/>
      <c r="S441" s="287"/>
    </row>
    <row r="442" spans="1:19" ht="12.75" customHeight="1" hidden="1">
      <c r="A442" s="390"/>
      <c r="B442" s="396"/>
      <c r="C442" s="397"/>
      <c r="D442" s="398"/>
      <c r="E442" s="388" t="s">
        <v>861</v>
      </c>
      <c r="F442" s="401"/>
      <c r="G442" s="668"/>
      <c r="H442" s="669"/>
      <c r="I442" s="677"/>
      <c r="J442" s="287"/>
      <c r="K442" s="287"/>
      <c r="L442" s="287"/>
      <c r="M442" s="287"/>
      <c r="N442" s="287"/>
      <c r="O442" s="287"/>
      <c r="P442" s="287"/>
      <c r="Q442" s="287"/>
      <c r="R442" s="287"/>
      <c r="S442" s="287"/>
    </row>
    <row r="443" spans="1:19" ht="25.5" customHeight="1" hidden="1">
      <c r="A443" s="390">
        <v>2734</v>
      </c>
      <c r="B443" s="416" t="s">
        <v>919</v>
      </c>
      <c r="C443" s="397">
        <v>3</v>
      </c>
      <c r="D443" s="398">
        <v>4</v>
      </c>
      <c r="E443" s="388" t="s">
        <v>441</v>
      </c>
      <c r="F443" s="401" t="s">
        <v>442</v>
      </c>
      <c r="G443" s="668"/>
      <c r="H443" s="669"/>
      <c r="I443" s="677"/>
      <c r="J443" s="287"/>
      <c r="K443" s="287"/>
      <c r="L443" s="287"/>
      <c r="M443" s="287"/>
      <c r="N443" s="287"/>
      <c r="O443" s="287"/>
      <c r="P443" s="287"/>
      <c r="Q443" s="287"/>
      <c r="R443" s="287"/>
      <c r="S443" s="287"/>
    </row>
    <row r="444" spans="1:19" ht="38.25" customHeight="1" hidden="1">
      <c r="A444" s="390"/>
      <c r="B444" s="396"/>
      <c r="C444" s="397"/>
      <c r="D444" s="398"/>
      <c r="E444" s="388" t="s">
        <v>860</v>
      </c>
      <c r="F444" s="401"/>
      <c r="G444" s="668"/>
      <c r="H444" s="669"/>
      <c r="I444" s="677"/>
      <c r="J444" s="287"/>
      <c r="K444" s="287"/>
      <c r="L444" s="287"/>
      <c r="M444" s="287"/>
      <c r="N444" s="287"/>
      <c r="O444" s="287"/>
      <c r="P444" s="287"/>
      <c r="Q444" s="287"/>
      <c r="R444" s="287"/>
      <c r="S444" s="287"/>
    </row>
    <row r="445" spans="1:19" ht="12.75" customHeight="1" hidden="1">
      <c r="A445" s="390"/>
      <c r="B445" s="396"/>
      <c r="C445" s="397"/>
      <c r="D445" s="398"/>
      <c r="E445" s="388" t="s">
        <v>861</v>
      </c>
      <c r="F445" s="401"/>
      <c r="G445" s="668"/>
      <c r="H445" s="669"/>
      <c r="I445" s="677"/>
      <c r="J445" s="287"/>
      <c r="K445" s="287"/>
      <c r="L445" s="287"/>
      <c r="M445" s="287"/>
      <c r="N445" s="287"/>
      <c r="O445" s="287"/>
      <c r="P445" s="287"/>
      <c r="Q445" s="287"/>
      <c r="R445" s="287"/>
      <c r="S445" s="287"/>
    </row>
    <row r="446" spans="1:19" ht="12.75" customHeight="1" hidden="1">
      <c r="A446" s="390"/>
      <c r="B446" s="396"/>
      <c r="C446" s="397"/>
      <c r="D446" s="398"/>
      <c r="E446" s="388" t="s">
        <v>861</v>
      </c>
      <c r="F446" s="401"/>
      <c r="G446" s="668"/>
      <c r="H446" s="669"/>
      <c r="I446" s="677"/>
      <c r="J446" s="287"/>
      <c r="K446" s="287"/>
      <c r="L446" s="287"/>
      <c r="M446" s="287"/>
      <c r="N446" s="287"/>
      <c r="O446" s="287"/>
      <c r="P446" s="287"/>
      <c r="Q446" s="287"/>
      <c r="R446" s="287"/>
      <c r="S446" s="287"/>
    </row>
    <row r="447" spans="1:19" ht="12.75" customHeight="1" hidden="1">
      <c r="A447" s="390">
        <v>2740</v>
      </c>
      <c r="B447" s="414" t="s">
        <v>919</v>
      </c>
      <c r="C447" s="391">
        <v>4</v>
      </c>
      <c r="D447" s="392">
        <v>0</v>
      </c>
      <c r="E447" s="393" t="s">
        <v>443</v>
      </c>
      <c r="F447" s="394" t="s">
        <v>444</v>
      </c>
      <c r="G447" s="668"/>
      <c r="H447" s="669"/>
      <c r="I447" s="677"/>
      <c r="J447" s="287"/>
      <c r="K447" s="287"/>
      <c r="L447" s="287"/>
      <c r="M447" s="287"/>
      <c r="N447" s="287"/>
      <c r="O447" s="287"/>
      <c r="P447" s="287"/>
      <c r="Q447" s="287"/>
      <c r="R447" s="287"/>
      <c r="S447" s="287"/>
    </row>
    <row r="448" spans="1:19" s="395" customFormat="1" ht="10.5" customHeight="1" hidden="1">
      <c r="A448" s="390"/>
      <c r="B448" s="382"/>
      <c r="C448" s="391"/>
      <c r="D448" s="392"/>
      <c r="E448" s="388" t="s">
        <v>785</v>
      </c>
      <c r="F448" s="394"/>
      <c r="G448" s="691"/>
      <c r="H448" s="692"/>
      <c r="I448" s="707"/>
      <c r="J448" s="287"/>
      <c r="K448" s="287"/>
      <c r="L448" s="287"/>
      <c r="M448" s="287"/>
      <c r="N448" s="287"/>
      <c r="O448" s="287"/>
      <c r="P448" s="287"/>
      <c r="Q448" s="287"/>
      <c r="R448" s="287"/>
      <c r="S448" s="287"/>
    </row>
    <row r="449" spans="1:19" ht="12.75" customHeight="1" hidden="1">
      <c r="A449" s="390">
        <v>2741</v>
      </c>
      <c r="B449" s="416" t="s">
        <v>919</v>
      </c>
      <c r="C449" s="397">
        <v>4</v>
      </c>
      <c r="D449" s="398">
        <v>1</v>
      </c>
      <c r="E449" s="388" t="s">
        <v>443</v>
      </c>
      <c r="F449" s="409" t="s">
        <v>445</v>
      </c>
      <c r="G449" s="668"/>
      <c r="H449" s="669"/>
      <c r="I449" s="677"/>
      <c r="J449" s="287"/>
      <c r="K449" s="287"/>
      <c r="L449" s="287"/>
      <c r="M449" s="287"/>
      <c r="N449" s="287"/>
      <c r="O449" s="287"/>
      <c r="P449" s="287"/>
      <c r="Q449" s="287"/>
      <c r="R449" s="287"/>
      <c r="S449" s="287"/>
    </row>
    <row r="450" spans="1:19" ht="38.25" customHeight="1" hidden="1">
      <c r="A450" s="390"/>
      <c r="B450" s="396"/>
      <c r="C450" s="397"/>
      <c r="D450" s="398"/>
      <c r="E450" s="388" t="s">
        <v>860</v>
      </c>
      <c r="F450" s="401"/>
      <c r="G450" s="668"/>
      <c r="H450" s="669"/>
      <c r="I450" s="677"/>
      <c r="J450" s="287"/>
      <c r="K450" s="287"/>
      <c r="L450" s="287"/>
      <c r="M450" s="287"/>
      <c r="N450" s="287"/>
      <c r="O450" s="287"/>
      <c r="P450" s="287"/>
      <c r="Q450" s="287"/>
      <c r="R450" s="287"/>
      <c r="S450" s="287"/>
    </row>
    <row r="451" spans="1:19" ht="12.75" customHeight="1" hidden="1">
      <c r="A451" s="390"/>
      <c r="B451" s="396"/>
      <c r="C451" s="397"/>
      <c r="D451" s="398"/>
      <c r="E451" s="388" t="s">
        <v>861</v>
      </c>
      <c r="F451" s="401"/>
      <c r="G451" s="668"/>
      <c r="H451" s="669"/>
      <c r="I451" s="677"/>
      <c r="J451" s="287"/>
      <c r="K451" s="287"/>
      <c r="L451" s="287"/>
      <c r="M451" s="287"/>
      <c r="N451" s="287"/>
      <c r="O451" s="287"/>
      <c r="P451" s="287"/>
      <c r="Q451" s="287"/>
      <c r="R451" s="287"/>
      <c r="S451" s="287"/>
    </row>
    <row r="452" spans="1:19" ht="12.75" customHeight="1" hidden="1">
      <c r="A452" s="390"/>
      <c r="B452" s="396"/>
      <c r="C452" s="397"/>
      <c r="D452" s="398"/>
      <c r="E452" s="388" t="s">
        <v>861</v>
      </c>
      <c r="F452" s="401"/>
      <c r="G452" s="668"/>
      <c r="H452" s="669"/>
      <c r="I452" s="677"/>
      <c r="J452" s="287"/>
      <c r="K452" s="287"/>
      <c r="L452" s="287"/>
      <c r="M452" s="287"/>
      <c r="N452" s="287"/>
      <c r="O452" s="287"/>
      <c r="P452" s="287"/>
      <c r="Q452" s="287"/>
      <c r="R452" s="287"/>
      <c r="S452" s="287"/>
    </row>
    <row r="453" spans="1:19" ht="25.5" customHeight="1" hidden="1">
      <c r="A453" s="390">
        <v>2750</v>
      </c>
      <c r="B453" s="414" t="s">
        <v>919</v>
      </c>
      <c r="C453" s="391">
        <v>5</v>
      </c>
      <c r="D453" s="392">
        <v>0</v>
      </c>
      <c r="E453" s="393" t="s">
        <v>446</v>
      </c>
      <c r="F453" s="394" t="s">
        <v>447</v>
      </c>
      <c r="G453" s="668"/>
      <c r="H453" s="669"/>
      <c r="I453" s="677"/>
      <c r="J453" s="287"/>
      <c r="K453" s="287"/>
      <c r="L453" s="287"/>
      <c r="M453" s="287"/>
      <c r="N453" s="287"/>
      <c r="O453" s="287"/>
      <c r="P453" s="287"/>
      <c r="Q453" s="287"/>
      <c r="R453" s="287"/>
      <c r="S453" s="287"/>
    </row>
    <row r="454" spans="1:19" s="395" customFormat="1" ht="10.5" customHeight="1" hidden="1">
      <c r="A454" s="390"/>
      <c r="B454" s="382"/>
      <c r="C454" s="391"/>
      <c r="D454" s="392"/>
      <c r="E454" s="388" t="s">
        <v>785</v>
      </c>
      <c r="F454" s="394"/>
      <c r="G454" s="691"/>
      <c r="H454" s="692"/>
      <c r="I454" s="707"/>
      <c r="J454" s="287"/>
      <c r="K454" s="287"/>
      <c r="L454" s="287"/>
      <c r="M454" s="287"/>
      <c r="N454" s="287"/>
      <c r="O454" s="287"/>
      <c r="P454" s="287"/>
      <c r="Q454" s="287"/>
      <c r="R454" s="287"/>
      <c r="S454" s="287"/>
    </row>
    <row r="455" spans="1:19" ht="25.5" customHeight="1" hidden="1">
      <c r="A455" s="390">
        <v>2751</v>
      </c>
      <c r="B455" s="416" t="s">
        <v>919</v>
      </c>
      <c r="C455" s="397">
        <v>5</v>
      </c>
      <c r="D455" s="398">
        <v>1</v>
      </c>
      <c r="E455" s="388" t="s">
        <v>446</v>
      </c>
      <c r="F455" s="409" t="s">
        <v>447</v>
      </c>
      <c r="G455" s="668"/>
      <c r="H455" s="669"/>
      <c r="I455" s="677"/>
      <c r="J455" s="287"/>
      <c r="K455" s="287"/>
      <c r="L455" s="287"/>
      <c r="M455" s="287"/>
      <c r="N455" s="287"/>
      <c r="O455" s="287"/>
      <c r="P455" s="287"/>
      <c r="Q455" s="287"/>
      <c r="R455" s="287"/>
      <c r="S455" s="287"/>
    </row>
    <row r="456" spans="1:19" ht="38.25" customHeight="1" hidden="1">
      <c r="A456" s="390"/>
      <c r="B456" s="396"/>
      <c r="C456" s="397"/>
      <c r="D456" s="398"/>
      <c r="E456" s="388" t="s">
        <v>860</v>
      </c>
      <c r="F456" s="401"/>
      <c r="G456" s="668"/>
      <c r="H456" s="669"/>
      <c r="I456" s="677"/>
      <c r="J456" s="287"/>
      <c r="K456" s="287"/>
      <c r="L456" s="287"/>
      <c r="M456" s="287"/>
      <c r="N456" s="287"/>
      <c r="O456" s="287"/>
      <c r="P456" s="287"/>
      <c r="Q456" s="287"/>
      <c r="R456" s="287"/>
      <c r="S456" s="287"/>
    </row>
    <row r="457" spans="1:19" ht="12.75" customHeight="1" hidden="1">
      <c r="A457" s="390"/>
      <c r="B457" s="396"/>
      <c r="C457" s="397"/>
      <c r="D457" s="398"/>
      <c r="E457" s="388" t="s">
        <v>861</v>
      </c>
      <c r="F457" s="401"/>
      <c r="G457" s="668"/>
      <c r="H457" s="669"/>
      <c r="I457" s="677"/>
      <c r="J457" s="287"/>
      <c r="K457" s="287"/>
      <c r="L457" s="287"/>
      <c r="M457" s="287"/>
      <c r="N457" s="287"/>
      <c r="O457" s="287"/>
      <c r="P457" s="287"/>
      <c r="Q457" s="287"/>
      <c r="R457" s="287"/>
      <c r="S457" s="287"/>
    </row>
    <row r="458" spans="1:19" ht="12.75" customHeight="1" hidden="1">
      <c r="A458" s="390"/>
      <c r="B458" s="396"/>
      <c r="C458" s="397"/>
      <c r="D458" s="398"/>
      <c r="E458" s="388" t="s">
        <v>861</v>
      </c>
      <c r="F458" s="401"/>
      <c r="G458" s="668"/>
      <c r="H458" s="669"/>
      <c r="I458" s="677"/>
      <c r="J458" s="287"/>
      <c r="K458" s="287"/>
      <c r="L458" s="287"/>
      <c r="M458" s="287"/>
      <c r="N458" s="287"/>
      <c r="O458" s="287"/>
      <c r="P458" s="287"/>
      <c r="Q458" s="287"/>
      <c r="R458" s="287"/>
      <c r="S458" s="287"/>
    </row>
    <row r="459" spans="1:19" ht="21.75" customHeight="1" hidden="1">
      <c r="A459" s="390">
        <v>2760</v>
      </c>
      <c r="B459" s="414" t="s">
        <v>919</v>
      </c>
      <c r="C459" s="391">
        <v>6</v>
      </c>
      <c r="D459" s="392">
        <v>0</v>
      </c>
      <c r="E459" s="393" t="s">
        <v>448</v>
      </c>
      <c r="F459" s="394" t="s">
        <v>449</v>
      </c>
      <c r="G459" s="668">
        <f>G465</f>
        <v>0</v>
      </c>
      <c r="H459" s="669"/>
      <c r="I459" s="677">
        <f>I465</f>
        <v>0</v>
      </c>
      <c r="J459" s="287"/>
      <c r="K459" s="287"/>
      <c r="L459" s="287"/>
      <c r="M459" s="287"/>
      <c r="N459" s="287"/>
      <c r="O459" s="287"/>
      <c r="P459" s="287"/>
      <c r="Q459" s="287"/>
      <c r="R459" s="287"/>
      <c r="S459" s="287"/>
    </row>
    <row r="460" spans="1:19" s="395" customFormat="1" ht="15.75" customHeight="1" hidden="1">
      <c r="A460" s="390"/>
      <c r="B460" s="382"/>
      <c r="C460" s="391"/>
      <c r="D460" s="392"/>
      <c r="E460" s="388" t="s">
        <v>785</v>
      </c>
      <c r="F460" s="394"/>
      <c r="G460" s="691"/>
      <c r="H460" s="692"/>
      <c r="I460" s="707"/>
      <c r="J460" s="287"/>
      <c r="K460" s="287"/>
      <c r="L460" s="287"/>
      <c r="M460" s="287"/>
      <c r="N460" s="287"/>
      <c r="O460" s="287"/>
      <c r="P460" s="287"/>
      <c r="Q460" s="287"/>
      <c r="R460" s="287"/>
      <c r="S460" s="287"/>
    </row>
    <row r="461" spans="1:19" ht="16.5" customHeight="1" hidden="1">
      <c r="A461" s="390">
        <v>2761</v>
      </c>
      <c r="B461" s="416" t="s">
        <v>919</v>
      </c>
      <c r="C461" s="397">
        <v>6</v>
      </c>
      <c r="D461" s="398">
        <v>1</v>
      </c>
      <c r="E461" s="388" t="s">
        <v>921</v>
      </c>
      <c r="F461" s="394"/>
      <c r="G461" s="668"/>
      <c r="H461" s="669"/>
      <c r="I461" s="677"/>
      <c r="J461" s="287"/>
      <c r="K461" s="287"/>
      <c r="L461" s="287"/>
      <c r="M461" s="287"/>
      <c r="N461" s="287"/>
      <c r="O461" s="287"/>
      <c r="P461" s="287"/>
      <c r="Q461" s="287"/>
      <c r="R461" s="287"/>
      <c r="S461" s="287"/>
    </row>
    <row r="462" spans="1:19" ht="38.25" customHeight="1" hidden="1">
      <c r="A462" s="390"/>
      <c r="B462" s="396"/>
      <c r="C462" s="397"/>
      <c r="D462" s="398"/>
      <c r="E462" s="388" t="s">
        <v>860</v>
      </c>
      <c r="F462" s="401"/>
      <c r="G462" s="668"/>
      <c r="H462" s="669"/>
      <c r="I462" s="677"/>
      <c r="J462" s="287"/>
      <c r="K462" s="287"/>
      <c r="L462" s="287"/>
      <c r="M462" s="287"/>
      <c r="N462" s="287"/>
      <c r="O462" s="287"/>
      <c r="P462" s="287"/>
      <c r="Q462" s="287"/>
      <c r="R462" s="287"/>
      <c r="S462" s="287"/>
    </row>
    <row r="463" spans="1:19" ht="12.75" customHeight="1" hidden="1">
      <c r="A463" s="390"/>
      <c r="B463" s="396"/>
      <c r="C463" s="397"/>
      <c r="D463" s="398"/>
      <c r="E463" s="388" t="s">
        <v>861</v>
      </c>
      <c r="F463" s="401"/>
      <c r="G463" s="668"/>
      <c r="H463" s="669"/>
      <c r="I463" s="677"/>
      <c r="J463" s="287"/>
      <c r="K463" s="287"/>
      <c r="L463" s="287"/>
      <c r="M463" s="287"/>
      <c r="N463" s="287"/>
      <c r="O463" s="287"/>
      <c r="P463" s="287"/>
      <c r="Q463" s="287"/>
      <c r="R463" s="287"/>
      <c r="S463" s="287"/>
    </row>
    <row r="464" spans="1:19" ht="12.75" customHeight="1" hidden="1">
      <c r="A464" s="390"/>
      <c r="B464" s="396"/>
      <c r="C464" s="397"/>
      <c r="D464" s="398"/>
      <c r="E464" s="388" t="s">
        <v>861</v>
      </c>
      <c r="F464" s="401"/>
      <c r="G464" s="668"/>
      <c r="H464" s="669"/>
      <c r="I464" s="677"/>
      <c r="J464" s="287"/>
      <c r="K464" s="287"/>
      <c r="L464" s="287"/>
      <c r="M464" s="287"/>
      <c r="N464" s="287"/>
      <c r="O464" s="287"/>
      <c r="P464" s="287"/>
      <c r="Q464" s="287"/>
      <c r="R464" s="287"/>
      <c r="S464" s="287"/>
    </row>
    <row r="465" spans="1:19" ht="12.75" customHeight="1" hidden="1">
      <c r="A465" s="390">
        <v>2762</v>
      </c>
      <c r="B465" s="416" t="s">
        <v>919</v>
      </c>
      <c r="C465" s="397">
        <v>6</v>
      </c>
      <c r="D465" s="398">
        <v>2</v>
      </c>
      <c r="E465" s="388" t="s">
        <v>448</v>
      </c>
      <c r="F465" s="409" t="s">
        <v>450</v>
      </c>
      <c r="G465" s="668">
        <f>G466+G467+G468</f>
        <v>0</v>
      </c>
      <c r="H465" s="669"/>
      <c r="I465" s="677">
        <f>I468+I466</f>
        <v>0</v>
      </c>
      <c r="J465" s="287"/>
      <c r="K465" s="287"/>
      <c r="L465" s="287"/>
      <c r="M465" s="287"/>
      <c r="N465" s="287"/>
      <c r="O465" s="287"/>
      <c r="P465" s="287"/>
      <c r="Q465" s="287"/>
      <c r="R465" s="287"/>
      <c r="S465" s="287"/>
    </row>
    <row r="466" spans="1:19" ht="25.5" customHeight="1" hidden="1">
      <c r="A466" s="390"/>
      <c r="B466" s="396"/>
      <c r="C466" s="397"/>
      <c r="D466" s="398"/>
      <c r="E466" s="403" t="s">
        <v>845</v>
      </c>
      <c r="F466" s="20"/>
      <c r="G466" s="705">
        <f>I466</f>
        <v>0</v>
      </c>
      <c r="H466" s="669"/>
      <c r="I466" s="677"/>
      <c r="J466" s="287"/>
      <c r="K466" s="287"/>
      <c r="L466" s="287"/>
      <c r="M466" s="287"/>
      <c r="N466" s="287"/>
      <c r="O466" s="287"/>
      <c r="P466" s="287"/>
      <c r="Q466" s="287"/>
      <c r="R466" s="287"/>
      <c r="S466" s="287"/>
    </row>
    <row r="467" spans="1:19" ht="14.25" customHeight="1" hidden="1">
      <c r="A467" s="390"/>
      <c r="B467" s="396"/>
      <c r="C467" s="397"/>
      <c r="D467" s="398"/>
      <c r="E467" s="403" t="s">
        <v>842</v>
      </c>
      <c r="F467" s="20"/>
      <c r="G467" s="705">
        <f>I467</f>
        <v>0</v>
      </c>
      <c r="H467" s="669"/>
      <c r="I467" s="677"/>
      <c r="J467" s="287"/>
      <c r="K467" s="287"/>
      <c r="L467" s="287"/>
      <c r="M467" s="287"/>
      <c r="N467" s="287"/>
      <c r="O467" s="287"/>
      <c r="P467" s="287"/>
      <c r="Q467" s="287"/>
      <c r="R467" s="287"/>
      <c r="S467" s="287"/>
    </row>
    <row r="468" spans="1:19" ht="14.25" customHeight="1" hidden="1">
      <c r="A468" s="390"/>
      <c r="B468" s="396"/>
      <c r="C468" s="397"/>
      <c r="D468" s="398"/>
      <c r="E468" s="403" t="s">
        <v>839</v>
      </c>
      <c r="F468" s="20"/>
      <c r="G468" s="705">
        <f>I468</f>
        <v>0</v>
      </c>
      <c r="H468" s="669"/>
      <c r="I468" s="677"/>
      <c r="J468" s="287"/>
      <c r="K468" s="287"/>
      <c r="L468" s="287"/>
      <c r="M468" s="287"/>
      <c r="N468" s="287"/>
      <c r="O468" s="287"/>
      <c r="P468" s="287"/>
      <c r="Q468" s="287"/>
      <c r="R468" s="287"/>
      <c r="S468" s="287"/>
    </row>
    <row r="469" spans="1:19" s="291" customFormat="1" ht="40.5" customHeight="1" hidden="1">
      <c r="A469" s="411">
        <v>2800</v>
      </c>
      <c r="B469" s="414" t="s">
        <v>922</v>
      </c>
      <c r="C469" s="391">
        <v>0</v>
      </c>
      <c r="D469" s="392">
        <v>0</v>
      </c>
      <c r="E469" s="415" t="s">
        <v>482</v>
      </c>
      <c r="F469" s="412" t="s">
        <v>452</v>
      </c>
      <c r="G469" s="694">
        <f>H469</f>
        <v>0</v>
      </c>
      <c r="H469" s="695">
        <f>H473+H478+H507</f>
        <v>0</v>
      </c>
      <c r="I469" s="696">
        <f>+I478</f>
        <v>0</v>
      </c>
      <c r="J469" s="287"/>
      <c r="K469" s="518"/>
      <c r="L469" s="287"/>
      <c r="M469" s="287"/>
      <c r="N469" s="287"/>
      <c r="O469" s="287"/>
      <c r="P469" s="287"/>
      <c r="Q469" s="287"/>
      <c r="R469" s="287"/>
      <c r="S469" s="287"/>
    </row>
    <row r="470" spans="1:19" ht="11.25" customHeight="1" hidden="1">
      <c r="A470" s="387"/>
      <c r="B470" s="382"/>
      <c r="C470" s="383"/>
      <c r="D470" s="384"/>
      <c r="E470" s="388" t="s">
        <v>784</v>
      </c>
      <c r="F470" s="389"/>
      <c r="G470" s="660"/>
      <c r="H470" s="661"/>
      <c r="I470" s="727"/>
      <c r="J470" s="287"/>
      <c r="K470" s="287"/>
      <c r="L470" s="287"/>
      <c r="M470" s="287"/>
      <c r="N470" s="287"/>
      <c r="O470" s="287"/>
      <c r="P470" s="287"/>
      <c r="Q470" s="287"/>
      <c r="R470" s="287"/>
      <c r="S470" s="287"/>
    </row>
    <row r="471" spans="1:9" ht="12.75" hidden="1">
      <c r="A471" s="390">
        <v>2810</v>
      </c>
      <c r="B471" s="416" t="s">
        <v>922</v>
      </c>
      <c r="C471" s="397">
        <v>1</v>
      </c>
      <c r="D471" s="398">
        <v>0</v>
      </c>
      <c r="E471" s="393" t="s">
        <v>404</v>
      </c>
      <c r="F471" s="394" t="s">
        <v>454</v>
      </c>
      <c r="G471" s="666"/>
      <c r="H471" s="667"/>
      <c r="I471" s="678"/>
    </row>
    <row r="472" spans="1:9" s="395" customFormat="1" ht="14.25" customHeight="1" hidden="1">
      <c r="A472" s="390"/>
      <c r="B472" s="382"/>
      <c r="C472" s="391"/>
      <c r="D472" s="392"/>
      <c r="E472" s="388" t="s">
        <v>785</v>
      </c>
      <c r="F472" s="394"/>
      <c r="G472" s="728"/>
      <c r="H472" s="729"/>
      <c r="I472" s="693"/>
    </row>
    <row r="473" spans="1:9" ht="12.75" hidden="1">
      <c r="A473" s="390">
        <v>2811</v>
      </c>
      <c r="B473" s="416" t="s">
        <v>922</v>
      </c>
      <c r="C473" s="397">
        <v>1</v>
      </c>
      <c r="D473" s="398">
        <v>1</v>
      </c>
      <c r="E473" s="388" t="s">
        <v>453</v>
      </c>
      <c r="F473" s="409" t="s">
        <v>455</v>
      </c>
      <c r="G473" s="694">
        <f>G474+G475+G476+G477</f>
        <v>0</v>
      </c>
      <c r="H473" s="695">
        <f>H474+H475+H476+H477</f>
        <v>0</v>
      </c>
      <c r="I473" s="678"/>
    </row>
    <row r="474" spans="1:9" ht="13.5" hidden="1" thickBot="1">
      <c r="A474" s="390"/>
      <c r="B474" s="396"/>
      <c r="C474" s="397"/>
      <c r="D474" s="398"/>
      <c r="E474" s="400" t="s">
        <v>745</v>
      </c>
      <c r="F474" s="401"/>
      <c r="G474" s="668">
        <f>H474</f>
        <v>0</v>
      </c>
      <c r="H474" s="669">
        <v>0</v>
      </c>
      <c r="I474" s="678"/>
    </row>
    <row r="475" spans="1:9" ht="13.5" customHeight="1" hidden="1">
      <c r="A475" s="424"/>
      <c r="B475" s="285"/>
      <c r="C475" s="498"/>
      <c r="D475" s="425"/>
      <c r="E475" s="405" t="s">
        <v>757</v>
      </c>
      <c r="F475" s="499"/>
      <c r="G475" s="730">
        <f>H475</f>
        <v>0</v>
      </c>
      <c r="H475" s="698"/>
      <c r="I475" s="723"/>
    </row>
    <row r="476" spans="1:9" ht="12.75" hidden="1">
      <c r="A476" s="290"/>
      <c r="B476" s="285"/>
      <c r="C476" s="397"/>
      <c r="D476" s="397"/>
      <c r="E476" s="515" t="s">
        <v>763</v>
      </c>
      <c r="F476" s="401"/>
      <c r="G476" s="668">
        <f>H476</f>
        <v>0</v>
      </c>
      <c r="H476" s="669"/>
      <c r="I476" s="678"/>
    </row>
    <row r="477" spans="1:9" ht="25.5" hidden="1">
      <c r="A477" s="390"/>
      <c r="B477" s="285"/>
      <c r="C477" s="397"/>
      <c r="D477" s="398"/>
      <c r="E477" s="341" t="s">
        <v>0</v>
      </c>
      <c r="F477" s="401"/>
      <c r="G477" s="668">
        <f>H477</f>
        <v>0</v>
      </c>
      <c r="H477" s="669"/>
      <c r="I477" s="678"/>
    </row>
    <row r="478" spans="1:9" ht="12.75" hidden="1">
      <c r="A478" s="390">
        <v>2820</v>
      </c>
      <c r="B478" s="414" t="s">
        <v>922</v>
      </c>
      <c r="C478" s="391">
        <v>2</v>
      </c>
      <c r="D478" s="392">
        <v>0</v>
      </c>
      <c r="E478" s="393" t="s">
        <v>669</v>
      </c>
      <c r="F478" s="394" t="s">
        <v>457</v>
      </c>
      <c r="G478" s="731">
        <f>H478</f>
        <v>0</v>
      </c>
      <c r="H478" s="732">
        <f>H490+H479</f>
        <v>0</v>
      </c>
      <c r="I478" s="734">
        <f>+I479</f>
        <v>0</v>
      </c>
    </row>
    <row r="479" spans="1:9" ht="12.75" hidden="1">
      <c r="A479" s="390">
        <v>2821</v>
      </c>
      <c r="B479" s="416" t="s">
        <v>922</v>
      </c>
      <c r="C479" s="397">
        <v>2</v>
      </c>
      <c r="D479" s="398">
        <v>1</v>
      </c>
      <c r="E479" s="388" t="s">
        <v>913</v>
      </c>
      <c r="F479" s="394"/>
      <c r="G479" s="731">
        <f>H479+I479</f>
        <v>0</v>
      </c>
      <c r="H479" s="732">
        <f>+H480</f>
        <v>0</v>
      </c>
      <c r="I479" s="734">
        <f>+I481</f>
        <v>0</v>
      </c>
    </row>
    <row r="480" spans="1:16" ht="28.5" customHeight="1" hidden="1">
      <c r="A480" s="390"/>
      <c r="B480" s="396"/>
      <c r="C480" s="397"/>
      <c r="D480" s="398"/>
      <c r="E480" s="403" t="s">
        <v>772</v>
      </c>
      <c r="F480" s="401"/>
      <c r="G480" s="668">
        <f>H480</f>
        <v>0</v>
      </c>
      <c r="H480" s="669"/>
      <c r="I480" s="678"/>
      <c r="K480" s="559"/>
      <c r="L480" s="559"/>
      <c r="M480" s="559"/>
      <c r="N480" s="559"/>
      <c r="O480" s="559"/>
      <c r="P480" s="559"/>
    </row>
    <row r="481" spans="1:19" ht="15" customHeight="1" hidden="1">
      <c r="A481" s="390"/>
      <c r="B481" s="414"/>
      <c r="C481" s="391"/>
      <c r="D481" s="392"/>
      <c r="E481" s="403" t="s">
        <v>837</v>
      </c>
      <c r="F481" s="401"/>
      <c r="G481" s="668">
        <f>I481</f>
        <v>0</v>
      </c>
      <c r="H481" s="669"/>
      <c r="I481" s="677"/>
      <c r="J481" s="287"/>
      <c r="K481" s="287"/>
      <c r="L481" s="287"/>
      <c r="M481" s="287"/>
      <c r="N481" s="287"/>
      <c r="O481" s="287"/>
      <c r="P481" s="287"/>
      <c r="Q481" s="287"/>
      <c r="R481" s="287"/>
      <c r="S481" s="287"/>
    </row>
    <row r="482" spans="1:16" ht="12.75" customHeight="1" hidden="1">
      <c r="A482" s="390">
        <v>2822</v>
      </c>
      <c r="B482" s="416" t="s">
        <v>922</v>
      </c>
      <c r="C482" s="397">
        <v>2</v>
      </c>
      <c r="D482" s="398">
        <v>2</v>
      </c>
      <c r="E482" s="388" t="s">
        <v>924</v>
      </c>
      <c r="F482" s="394"/>
      <c r="G482" s="668"/>
      <c r="H482" s="669"/>
      <c r="I482" s="678"/>
      <c r="K482" s="559"/>
      <c r="L482" s="559"/>
      <c r="M482" s="559"/>
      <c r="N482" s="559"/>
      <c r="O482" s="559"/>
      <c r="P482" s="559"/>
    </row>
    <row r="483" spans="1:16" ht="38.25" customHeight="1" hidden="1">
      <c r="A483" s="390"/>
      <c r="B483" s="396"/>
      <c r="C483" s="397"/>
      <c r="D483" s="398"/>
      <c r="E483" s="388" t="s">
        <v>860</v>
      </c>
      <c r="F483" s="401"/>
      <c r="G483" s="668"/>
      <c r="H483" s="669"/>
      <c r="I483" s="678"/>
      <c r="K483" s="559"/>
      <c r="L483" s="559"/>
      <c r="M483" s="559"/>
      <c r="N483" s="559"/>
      <c r="O483" s="559"/>
      <c r="P483" s="559"/>
    </row>
    <row r="484" spans="1:16" ht="12.75" customHeight="1" hidden="1">
      <c r="A484" s="390"/>
      <c r="B484" s="396"/>
      <c r="C484" s="397"/>
      <c r="D484" s="398"/>
      <c r="E484" s="388" t="s">
        <v>861</v>
      </c>
      <c r="F484" s="401"/>
      <c r="G484" s="668"/>
      <c r="H484" s="669"/>
      <c r="I484" s="678"/>
      <c r="K484" s="559"/>
      <c r="L484" s="559"/>
      <c r="M484" s="559"/>
      <c r="N484" s="559"/>
      <c r="O484" s="559"/>
      <c r="P484" s="559"/>
    </row>
    <row r="485" spans="1:16" ht="13.5" customHeight="1" hidden="1">
      <c r="A485" s="390"/>
      <c r="B485" s="396"/>
      <c r="C485" s="397"/>
      <c r="D485" s="398"/>
      <c r="E485" s="388" t="s">
        <v>861</v>
      </c>
      <c r="F485" s="401"/>
      <c r="G485" s="668"/>
      <c r="H485" s="669"/>
      <c r="I485" s="678"/>
      <c r="K485" s="559"/>
      <c r="L485" s="559"/>
      <c r="M485" s="559"/>
      <c r="N485" s="559"/>
      <c r="O485" s="559"/>
      <c r="P485" s="559"/>
    </row>
    <row r="486" spans="1:16" ht="12.75" customHeight="1" hidden="1">
      <c r="A486" s="390">
        <v>2823</v>
      </c>
      <c r="B486" s="416" t="s">
        <v>922</v>
      </c>
      <c r="C486" s="397">
        <v>2</v>
      </c>
      <c r="D486" s="398">
        <v>3</v>
      </c>
      <c r="E486" s="388" t="s">
        <v>960</v>
      </c>
      <c r="F486" s="409" t="s">
        <v>458</v>
      </c>
      <c r="G486" s="668"/>
      <c r="H486" s="669"/>
      <c r="I486" s="678"/>
      <c r="K486" s="559"/>
      <c r="L486" s="559"/>
      <c r="M486" s="559"/>
      <c r="N486" s="559"/>
      <c r="O486" s="559"/>
      <c r="P486" s="559"/>
    </row>
    <row r="487" spans="1:16" ht="38.25" customHeight="1" hidden="1">
      <c r="A487" s="390"/>
      <c r="B487" s="396"/>
      <c r="C487" s="397"/>
      <c r="D487" s="398"/>
      <c r="E487" s="388" t="s">
        <v>860</v>
      </c>
      <c r="F487" s="401"/>
      <c r="G487" s="668"/>
      <c r="H487" s="669"/>
      <c r="I487" s="678"/>
      <c r="K487" s="559"/>
      <c r="L487" s="559"/>
      <c r="M487" s="559"/>
      <c r="N487" s="559"/>
      <c r="O487" s="559"/>
      <c r="P487" s="559"/>
    </row>
    <row r="488" spans="1:16" ht="12.75" customHeight="1" hidden="1">
      <c r="A488" s="390"/>
      <c r="B488" s="396"/>
      <c r="C488" s="397"/>
      <c r="D488" s="398"/>
      <c r="E488" s="388" t="s">
        <v>861</v>
      </c>
      <c r="F488" s="401"/>
      <c r="G488" s="668"/>
      <c r="H488" s="669"/>
      <c r="I488" s="678"/>
      <c r="K488" s="559"/>
      <c r="L488" s="559"/>
      <c r="M488" s="559"/>
      <c r="N488" s="559"/>
      <c r="O488" s="559"/>
      <c r="P488" s="559"/>
    </row>
    <row r="489" spans="1:16" ht="12.75" customHeight="1" hidden="1">
      <c r="A489" s="390"/>
      <c r="B489" s="396"/>
      <c r="C489" s="397"/>
      <c r="D489" s="398"/>
      <c r="E489" s="388" t="s">
        <v>861</v>
      </c>
      <c r="F489" s="401"/>
      <c r="G489" s="668"/>
      <c r="H489" s="669"/>
      <c r="I489" s="678"/>
      <c r="K489" s="559"/>
      <c r="L489" s="559"/>
      <c r="M489" s="559"/>
      <c r="N489" s="559"/>
      <c r="O489" s="559"/>
      <c r="P489" s="559"/>
    </row>
    <row r="490" spans="1:16" ht="12.75" customHeight="1" hidden="1">
      <c r="A490" s="390">
        <v>2824</v>
      </c>
      <c r="B490" s="416" t="s">
        <v>922</v>
      </c>
      <c r="C490" s="397">
        <v>2</v>
      </c>
      <c r="D490" s="398">
        <v>4</v>
      </c>
      <c r="E490" s="388" t="s">
        <v>663</v>
      </c>
      <c r="F490" s="409"/>
      <c r="G490" s="694">
        <f aca="true" t="shared" si="5" ref="G490:G497">H490</f>
        <v>0</v>
      </c>
      <c r="H490" s="695">
        <f>H493+H495+H494+H496+H497+H492+H491</f>
        <v>0</v>
      </c>
      <c r="I490" s="678"/>
      <c r="K490" s="559"/>
      <c r="L490" s="559"/>
      <c r="M490" s="559"/>
      <c r="N490" s="559"/>
      <c r="O490" s="559"/>
      <c r="P490" s="559"/>
    </row>
    <row r="491" spans="1:11" ht="12.75" customHeight="1" hidden="1">
      <c r="A491" s="390"/>
      <c r="B491" s="396"/>
      <c r="C491" s="397"/>
      <c r="D491" s="398"/>
      <c r="E491" s="403" t="s">
        <v>733</v>
      </c>
      <c r="F491" s="401"/>
      <c r="G491" s="668">
        <f>H491</f>
        <v>0</v>
      </c>
      <c r="H491" s="669"/>
      <c r="I491" s="677"/>
      <c r="K491" s="481"/>
    </row>
    <row r="492" spans="1:16" s="395" customFormat="1" ht="17.25" customHeight="1" hidden="1">
      <c r="A492" s="390"/>
      <c r="B492" s="382"/>
      <c r="C492" s="391"/>
      <c r="D492" s="392"/>
      <c r="E492" s="399" t="s">
        <v>741</v>
      </c>
      <c r="F492" s="394"/>
      <c r="G492" s="668">
        <f t="shared" si="5"/>
        <v>0</v>
      </c>
      <c r="H492" s="671"/>
      <c r="I492" s="670"/>
      <c r="K492" s="559"/>
      <c r="L492" s="559"/>
      <c r="M492" s="559"/>
      <c r="N492" s="559"/>
      <c r="O492" s="559"/>
      <c r="P492" s="559"/>
    </row>
    <row r="493" spans="1:16" ht="13.5" customHeight="1" hidden="1" thickBot="1">
      <c r="A493" s="390"/>
      <c r="B493" s="396"/>
      <c r="C493" s="397"/>
      <c r="D493" s="398"/>
      <c r="E493" s="400" t="s">
        <v>745</v>
      </c>
      <c r="F493" s="401"/>
      <c r="G493" s="668">
        <f t="shared" si="5"/>
        <v>0</v>
      </c>
      <c r="H493" s="669"/>
      <c r="I493" s="678"/>
      <c r="K493" s="559"/>
      <c r="L493" s="559"/>
      <c r="M493" s="559"/>
      <c r="N493" s="559"/>
      <c r="O493" s="559"/>
      <c r="P493" s="559"/>
    </row>
    <row r="494" spans="1:16" ht="13.5" customHeight="1" hidden="1">
      <c r="A494" s="424"/>
      <c r="B494" s="497"/>
      <c r="C494" s="498"/>
      <c r="D494" s="425"/>
      <c r="E494" s="405" t="s">
        <v>757</v>
      </c>
      <c r="F494" s="499"/>
      <c r="G494" s="721">
        <f t="shared" si="5"/>
        <v>0</v>
      </c>
      <c r="H494" s="722"/>
      <c r="I494" s="723"/>
      <c r="K494" s="559"/>
      <c r="L494" s="559"/>
      <c r="M494" s="559"/>
      <c r="N494" s="559"/>
      <c r="O494" s="559"/>
      <c r="P494" s="559"/>
    </row>
    <row r="495" spans="1:16" ht="13.5" customHeight="1" hidden="1">
      <c r="A495" s="290"/>
      <c r="B495" s="285"/>
      <c r="C495" s="397"/>
      <c r="D495" s="398"/>
      <c r="E495" s="341" t="s">
        <v>762</v>
      </c>
      <c r="F495" s="401"/>
      <c r="G495" s="716">
        <f t="shared" si="5"/>
        <v>0</v>
      </c>
      <c r="H495" s="717"/>
      <c r="I495" s="678"/>
      <c r="K495" s="559"/>
      <c r="L495" s="559"/>
      <c r="M495" s="559"/>
      <c r="N495" s="559"/>
      <c r="O495" s="559"/>
      <c r="P495" s="559"/>
    </row>
    <row r="496" spans="1:16" ht="12.75" customHeight="1" hidden="1" thickBot="1">
      <c r="A496" s="503"/>
      <c r="B496" s="504"/>
      <c r="C496" s="505"/>
      <c r="D496" s="506"/>
      <c r="E496" s="423" t="s">
        <v>763</v>
      </c>
      <c r="F496" s="507"/>
      <c r="G496" s="716">
        <f t="shared" si="5"/>
        <v>0</v>
      </c>
      <c r="H496" s="717"/>
      <c r="I496" s="733"/>
      <c r="K496" s="559"/>
      <c r="L496" s="559"/>
      <c r="M496" s="559"/>
      <c r="N496" s="559"/>
      <c r="O496" s="559"/>
      <c r="P496" s="559"/>
    </row>
    <row r="497" spans="1:16" ht="25.5" customHeight="1" hidden="1">
      <c r="A497" s="390"/>
      <c r="B497" s="285"/>
      <c r="C497" s="397"/>
      <c r="D497" s="398"/>
      <c r="E497" s="341" t="s">
        <v>0</v>
      </c>
      <c r="F497" s="401"/>
      <c r="G497" s="684">
        <f t="shared" si="5"/>
        <v>0</v>
      </c>
      <c r="H497" s="688"/>
      <c r="I497" s="678"/>
      <c r="K497" s="559"/>
      <c r="L497" s="559"/>
      <c r="M497" s="559"/>
      <c r="N497" s="559"/>
      <c r="O497" s="559"/>
      <c r="P497" s="559"/>
    </row>
    <row r="498" spans="1:16" ht="12.75" customHeight="1" hidden="1">
      <c r="A498" s="387"/>
      <c r="B498" s="396"/>
      <c r="C498" s="500"/>
      <c r="D498" s="501"/>
      <c r="E498" s="410" t="s">
        <v>861</v>
      </c>
      <c r="F498" s="502"/>
      <c r="G498" s="684"/>
      <c r="H498" s="688"/>
      <c r="I498" s="727"/>
      <c r="K498" s="559"/>
      <c r="L498" s="559"/>
      <c r="M498" s="559"/>
      <c r="N498" s="559"/>
      <c r="O498" s="559"/>
      <c r="P498" s="559"/>
    </row>
    <row r="499" spans="1:16" ht="12.75" customHeight="1" hidden="1">
      <c r="A499" s="390">
        <v>2825</v>
      </c>
      <c r="B499" s="416" t="s">
        <v>922</v>
      </c>
      <c r="C499" s="397">
        <v>2</v>
      </c>
      <c r="D499" s="398">
        <v>5</v>
      </c>
      <c r="E499" s="388" t="s">
        <v>926</v>
      </c>
      <c r="F499" s="409"/>
      <c r="G499" s="668"/>
      <c r="H499" s="669"/>
      <c r="I499" s="678"/>
      <c r="K499" s="559"/>
      <c r="L499" s="559"/>
      <c r="M499" s="559"/>
      <c r="N499" s="559"/>
      <c r="O499" s="559"/>
      <c r="P499" s="559"/>
    </row>
    <row r="500" spans="1:16" ht="38.25" customHeight="1" hidden="1">
      <c r="A500" s="390"/>
      <c r="B500" s="396"/>
      <c r="C500" s="397"/>
      <c r="D500" s="398"/>
      <c r="E500" s="388" t="s">
        <v>860</v>
      </c>
      <c r="F500" s="401"/>
      <c r="G500" s="668"/>
      <c r="H500" s="669"/>
      <c r="I500" s="678"/>
      <c r="K500" s="559"/>
      <c r="L500" s="559"/>
      <c r="M500" s="559"/>
      <c r="N500" s="559"/>
      <c r="O500" s="559"/>
      <c r="P500" s="559"/>
    </row>
    <row r="501" spans="1:16" ht="12.75" customHeight="1" hidden="1">
      <c r="A501" s="390"/>
      <c r="B501" s="396"/>
      <c r="C501" s="397"/>
      <c r="D501" s="398"/>
      <c r="E501" s="388" t="s">
        <v>861</v>
      </c>
      <c r="F501" s="401"/>
      <c r="G501" s="668"/>
      <c r="H501" s="669"/>
      <c r="I501" s="678"/>
      <c r="K501" s="559"/>
      <c r="L501" s="559"/>
      <c r="M501" s="559"/>
      <c r="N501" s="559"/>
      <c r="O501" s="559"/>
      <c r="P501" s="559"/>
    </row>
    <row r="502" spans="1:16" ht="12.75" customHeight="1" hidden="1">
      <c r="A502" s="390"/>
      <c r="B502" s="396"/>
      <c r="C502" s="397"/>
      <c r="D502" s="398"/>
      <c r="E502" s="388" t="s">
        <v>861</v>
      </c>
      <c r="F502" s="401"/>
      <c r="G502" s="668"/>
      <c r="H502" s="669"/>
      <c r="I502" s="678"/>
      <c r="K502" s="559"/>
      <c r="L502" s="559"/>
      <c r="M502" s="559"/>
      <c r="N502" s="559"/>
      <c r="O502" s="559"/>
      <c r="P502" s="559"/>
    </row>
    <row r="503" spans="1:16" ht="12.75" customHeight="1" hidden="1">
      <c r="A503" s="390">
        <v>2826</v>
      </c>
      <c r="B503" s="416" t="s">
        <v>922</v>
      </c>
      <c r="C503" s="397">
        <v>2</v>
      </c>
      <c r="D503" s="398">
        <v>6</v>
      </c>
      <c r="E503" s="388" t="s">
        <v>927</v>
      </c>
      <c r="F503" s="409"/>
      <c r="G503" s="668"/>
      <c r="H503" s="669"/>
      <c r="I503" s="678"/>
      <c r="K503" s="559"/>
      <c r="L503" s="559"/>
      <c r="M503" s="559"/>
      <c r="N503" s="559"/>
      <c r="O503" s="559"/>
      <c r="P503" s="559"/>
    </row>
    <row r="504" spans="1:16" ht="38.25" customHeight="1" hidden="1">
      <c r="A504" s="390"/>
      <c r="B504" s="396"/>
      <c r="C504" s="397"/>
      <c r="D504" s="398"/>
      <c r="E504" s="388" t="s">
        <v>860</v>
      </c>
      <c r="F504" s="401"/>
      <c r="G504" s="668"/>
      <c r="H504" s="669"/>
      <c r="I504" s="678"/>
      <c r="K504" s="559"/>
      <c r="L504" s="559"/>
      <c r="M504" s="559"/>
      <c r="N504" s="559"/>
      <c r="O504" s="559"/>
      <c r="P504" s="559"/>
    </row>
    <row r="505" spans="1:16" ht="12.75" customHeight="1" hidden="1">
      <c r="A505" s="390"/>
      <c r="B505" s="396"/>
      <c r="C505" s="397"/>
      <c r="D505" s="398"/>
      <c r="E505" s="388" t="s">
        <v>861</v>
      </c>
      <c r="F505" s="401"/>
      <c r="G505" s="668"/>
      <c r="H505" s="669"/>
      <c r="I505" s="678"/>
      <c r="K505" s="559"/>
      <c r="L505" s="559"/>
      <c r="M505" s="559"/>
      <c r="N505" s="559"/>
      <c r="O505" s="559"/>
      <c r="P505" s="559"/>
    </row>
    <row r="506" spans="1:16" ht="12.75" customHeight="1" hidden="1">
      <c r="A506" s="390"/>
      <c r="B506" s="396"/>
      <c r="C506" s="397"/>
      <c r="D506" s="398"/>
      <c r="E506" s="388" t="s">
        <v>861</v>
      </c>
      <c r="F506" s="401"/>
      <c r="G506" s="668"/>
      <c r="H506" s="669"/>
      <c r="I506" s="678"/>
      <c r="K506" s="559"/>
      <c r="L506" s="559"/>
      <c r="M506" s="559"/>
      <c r="N506" s="559"/>
      <c r="O506" s="559"/>
      <c r="P506" s="559"/>
    </row>
    <row r="507" spans="1:16" ht="21" customHeight="1" hidden="1">
      <c r="A507" s="390">
        <v>2827</v>
      </c>
      <c r="B507" s="416" t="s">
        <v>922</v>
      </c>
      <c r="C507" s="397">
        <v>2</v>
      </c>
      <c r="D507" s="398">
        <v>4</v>
      </c>
      <c r="E507" s="388" t="s">
        <v>658</v>
      </c>
      <c r="F507" s="409"/>
      <c r="G507" s="668">
        <f>G508+G509+G510+G511</f>
        <v>0</v>
      </c>
      <c r="H507" s="669">
        <f>G507</f>
        <v>0</v>
      </c>
      <c r="I507" s="678"/>
      <c r="K507" s="559"/>
      <c r="L507" s="559"/>
      <c r="M507" s="559"/>
      <c r="N507" s="559"/>
      <c r="O507" s="559"/>
      <c r="P507" s="559"/>
    </row>
    <row r="508" spans="1:16" ht="13.5" customHeight="1" hidden="1" thickBot="1">
      <c r="A508" s="390"/>
      <c r="B508" s="396"/>
      <c r="C508" s="397"/>
      <c r="D508" s="398"/>
      <c r="E508" s="400" t="s">
        <v>745</v>
      </c>
      <c r="F508" s="401"/>
      <c r="G508" s="668">
        <f>H508</f>
        <v>0</v>
      </c>
      <c r="H508" s="669"/>
      <c r="I508" s="678"/>
      <c r="K508" s="559"/>
      <c r="L508" s="559"/>
      <c r="M508" s="559"/>
      <c r="N508" s="559"/>
      <c r="O508" s="559"/>
      <c r="P508" s="559"/>
    </row>
    <row r="509" spans="1:16" ht="17.25" customHeight="1" hidden="1" thickBot="1">
      <c r="A509" s="390"/>
      <c r="B509" s="396"/>
      <c r="C509" s="397"/>
      <c r="D509" s="398"/>
      <c r="E509" s="404" t="s">
        <v>763</v>
      </c>
      <c r="F509" s="401"/>
      <c r="G509" s="668">
        <f>H509</f>
        <v>0</v>
      </c>
      <c r="H509" s="669"/>
      <c r="I509" s="678"/>
      <c r="K509" s="559"/>
      <c r="L509" s="559"/>
      <c r="M509" s="559"/>
      <c r="N509" s="559"/>
      <c r="O509" s="559"/>
      <c r="P509" s="559"/>
    </row>
    <row r="510" spans="1:16" ht="17.25" customHeight="1" hidden="1">
      <c r="A510" s="390"/>
      <c r="B510" s="396"/>
      <c r="C510" s="397"/>
      <c r="D510" s="398"/>
      <c r="E510" s="420" t="s">
        <v>763</v>
      </c>
      <c r="F510" s="401"/>
      <c r="G510" s="668">
        <f>H510</f>
        <v>0</v>
      </c>
      <c r="H510" s="669"/>
      <c r="I510" s="678"/>
      <c r="K510" s="559"/>
      <c r="L510" s="559"/>
      <c r="M510" s="559"/>
      <c r="N510" s="559"/>
      <c r="O510" s="559"/>
      <c r="P510" s="559"/>
    </row>
    <row r="511" spans="1:16" ht="24" customHeight="1" hidden="1">
      <c r="A511" s="390"/>
      <c r="B511" s="396"/>
      <c r="C511" s="397"/>
      <c r="D511" s="398"/>
      <c r="E511" s="341" t="s">
        <v>0</v>
      </c>
      <c r="F511" s="401"/>
      <c r="G511" s="668"/>
      <c r="H511" s="669"/>
      <c r="I511" s="678"/>
      <c r="K511" s="559"/>
      <c r="L511" s="559"/>
      <c r="M511" s="559"/>
      <c r="N511" s="559"/>
      <c r="O511" s="559"/>
      <c r="P511" s="559"/>
    </row>
    <row r="512" spans="1:16" ht="27" customHeight="1" hidden="1">
      <c r="A512" s="390">
        <v>2830</v>
      </c>
      <c r="B512" s="414" t="s">
        <v>922</v>
      </c>
      <c r="C512" s="391">
        <v>3</v>
      </c>
      <c r="D512" s="392">
        <v>0</v>
      </c>
      <c r="E512" s="393" t="s">
        <v>459</v>
      </c>
      <c r="F512" s="413" t="s">
        <v>460</v>
      </c>
      <c r="G512" s="668"/>
      <c r="H512" s="669"/>
      <c r="I512" s="678"/>
      <c r="K512" s="559"/>
      <c r="L512" s="559"/>
      <c r="M512" s="559"/>
      <c r="N512" s="559"/>
      <c r="O512" s="559"/>
      <c r="P512" s="559"/>
    </row>
    <row r="513" spans="1:16" s="395" customFormat="1" ht="10.5" customHeight="1" hidden="1">
      <c r="A513" s="390"/>
      <c r="B513" s="382"/>
      <c r="C513" s="391"/>
      <c r="D513" s="392"/>
      <c r="E513" s="388" t="s">
        <v>785</v>
      </c>
      <c r="F513" s="394"/>
      <c r="G513" s="691"/>
      <c r="H513" s="692"/>
      <c r="I513" s="693"/>
      <c r="K513" s="559"/>
      <c r="L513" s="559"/>
      <c r="M513" s="559"/>
      <c r="N513" s="559"/>
      <c r="O513" s="559"/>
      <c r="P513" s="559"/>
    </row>
    <row r="514" spans="1:16" ht="12.75" customHeight="1" hidden="1">
      <c r="A514" s="390">
        <v>2831</v>
      </c>
      <c r="B514" s="416" t="s">
        <v>922</v>
      </c>
      <c r="C514" s="397">
        <v>3</v>
      </c>
      <c r="D514" s="398">
        <v>1</v>
      </c>
      <c r="E514" s="388" t="s">
        <v>961</v>
      </c>
      <c r="F514" s="413"/>
      <c r="G514" s="668"/>
      <c r="H514" s="669"/>
      <c r="I514" s="678"/>
      <c r="K514" s="559"/>
      <c r="L514" s="559"/>
      <c r="M514" s="559"/>
      <c r="N514" s="559"/>
      <c r="O514" s="559"/>
      <c r="P514" s="559"/>
    </row>
    <row r="515" spans="1:16" ht="38.25" customHeight="1" hidden="1">
      <c r="A515" s="390"/>
      <c r="B515" s="396"/>
      <c r="C515" s="397"/>
      <c r="D515" s="398"/>
      <c r="E515" s="388" t="s">
        <v>860</v>
      </c>
      <c r="F515" s="401"/>
      <c r="G515" s="668"/>
      <c r="H515" s="669"/>
      <c r="I515" s="678"/>
      <c r="K515" s="559"/>
      <c r="L515" s="559"/>
      <c r="M515" s="559"/>
      <c r="N515" s="559"/>
      <c r="O515" s="559"/>
      <c r="P515" s="559"/>
    </row>
    <row r="516" spans="1:16" ht="12.75" customHeight="1" hidden="1">
      <c r="A516" s="390"/>
      <c r="B516" s="396"/>
      <c r="C516" s="397"/>
      <c r="D516" s="398"/>
      <c r="E516" s="388" t="s">
        <v>861</v>
      </c>
      <c r="F516" s="401"/>
      <c r="G516" s="668"/>
      <c r="H516" s="669"/>
      <c r="I516" s="678"/>
      <c r="K516" s="559"/>
      <c r="L516" s="559"/>
      <c r="M516" s="559"/>
      <c r="N516" s="559"/>
      <c r="O516" s="559"/>
      <c r="P516" s="559"/>
    </row>
    <row r="517" spans="1:16" ht="12.75" customHeight="1" hidden="1">
      <c r="A517" s="390"/>
      <c r="B517" s="396"/>
      <c r="C517" s="397"/>
      <c r="D517" s="398"/>
      <c r="E517" s="388" t="s">
        <v>861</v>
      </c>
      <c r="F517" s="401"/>
      <c r="G517" s="668"/>
      <c r="H517" s="669"/>
      <c r="I517" s="678"/>
      <c r="K517" s="559"/>
      <c r="L517" s="559"/>
      <c r="M517" s="559"/>
      <c r="N517" s="559"/>
      <c r="O517" s="559"/>
      <c r="P517" s="559"/>
    </row>
    <row r="518" spans="1:16" ht="12.75" customHeight="1" hidden="1">
      <c r="A518" s="390">
        <v>2832</v>
      </c>
      <c r="B518" s="416" t="s">
        <v>922</v>
      </c>
      <c r="C518" s="397">
        <v>3</v>
      </c>
      <c r="D518" s="398">
        <v>2</v>
      </c>
      <c r="E518" s="388" t="s">
        <v>972</v>
      </c>
      <c r="F518" s="413"/>
      <c r="G518" s="668"/>
      <c r="H518" s="669"/>
      <c r="I518" s="678"/>
      <c r="K518" s="559"/>
      <c r="L518" s="559"/>
      <c r="M518" s="559"/>
      <c r="N518" s="559"/>
      <c r="O518" s="559"/>
      <c r="P518" s="559"/>
    </row>
    <row r="519" spans="1:16" ht="38.25" customHeight="1" hidden="1">
      <c r="A519" s="390"/>
      <c r="B519" s="396"/>
      <c r="C519" s="397"/>
      <c r="D519" s="398"/>
      <c r="E519" s="388" t="s">
        <v>860</v>
      </c>
      <c r="F519" s="401"/>
      <c r="G519" s="668"/>
      <c r="H519" s="669"/>
      <c r="I519" s="678"/>
      <c r="K519" s="559"/>
      <c r="L519" s="559"/>
      <c r="M519" s="559"/>
      <c r="N519" s="559"/>
      <c r="O519" s="559"/>
      <c r="P519" s="559"/>
    </row>
    <row r="520" spans="1:16" ht="12.75" customHeight="1" hidden="1">
      <c r="A520" s="390"/>
      <c r="B520" s="396"/>
      <c r="C520" s="397"/>
      <c r="D520" s="398"/>
      <c r="E520" s="388" t="s">
        <v>861</v>
      </c>
      <c r="F520" s="401"/>
      <c r="G520" s="668"/>
      <c r="H520" s="669"/>
      <c r="I520" s="678"/>
      <c r="K520" s="559"/>
      <c r="L520" s="559"/>
      <c r="M520" s="559"/>
      <c r="N520" s="559"/>
      <c r="O520" s="559"/>
      <c r="P520" s="559"/>
    </row>
    <row r="521" spans="1:16" ht="12.75" customHeight="1" hidden="1">
      <c r="A521" s="390"/>
      <c r="B521" s="396"/>
      <c r="C521" s="397"/>
      <c r="D521" s="398"/>
      <c r="E521" s="388" t="s">
        <v>861</v>
      </c>
      <c r="F521" s="401"/>
      <c r="G521" s="668"/>
      <c r="H521" s="669"/>
      <c r="I521" s="678"/>
      <c r="K521" s="559"/>
      <c r="L521" s="559"/>
      <c r="M521" s="559"/>
      <c r="N521" s="559"/>
      <c r="O521" s="559"/>
      <c r="P521" s="559"/>
    </row>
    <row r="522" spans="1:16" ht="12.75" customHeight="1" hidden="1">
      <c r="A522" s="390">
        <v>2833</v>
      </c>
      <c r="B522" s="416" t="s">
        <v>922</v>
      </c>
      <c r="C522" s="397">
        <v>3</v>
      </c>
      <c r="D522" s="398">
        <v>3</v>
      </c>
      <c r="E522" s="388" t="s">
        <v>973</v>
      </c>
      <c r="F522" s="409" t="s">
        <v>461</v>
      </c>
      <c r="G522" s="668"/>
      <c r="H522" s="669"/>
      <c r="I522" s="678"/>
      <c r="K522" s="559"/>
      <c r="L522" s="559"/>
      <c r="M522" s="559"/>
      <c r="N522" s="559"/>
      <c r="O522" s="559"/>
      <c r="P522" s="559"/>
    </row>
    <row r="523" spans="1:16" ht="38.25" customHeight="1" hidden="1">
      <c r="A523" s="390"/>
      <c r="B523" s="396"/>
      <c r="C523" s="397"/>
      <c r="D523" s="398"/>
      <c r="E523" s="388" t="s">
        <v>860</v>
      </c>
      <c r="F523" s="401"/>
      <c r="G523" s="668"/>
      <c r="H523" s="669"/>
      <c r="I523" s="678"/>
      <c r="K523" s="559"/>
      <c r="L523" s="559"/>
      <c r="M523" s="559"/>
      <c r="N523" s="559"/>
      <c r="O523" s="559"/>
      <c r="P523" s="559"/>
    </row>
    <row r="524" spans="1:16" ht="12.75" customHeight="1" hidden="1">
      <c r="A524" s="390"/>
      <c r="B524" s="396"/>
      <c r="C524" s="397"/>
      <c r="D524" s="398"/>
      <c r="E524" s="388" t="s">
        <v>861</v>
      </c>
      <c r="F524" s="401"/>
      <c r="G524" s="668"/>
      <c r="H524" s="669"/>
      <c r="I524" s="678"/>
      <c r="K524" s="559"/>
      <c r="L524" s="559"/>
      <c r="M524" s="559"/>
      <c r="N524" s="559"/>
      <c r="O524" s="559"/>
      <c r="P524" s="559"/>
    </row>
    <row r="525" spans="1:16" ht="12.75" customHeight="1" hidden="1">
      <c r="A525" s="390"/>
      <c r="B525" s="396"/>
      <c r="C525" s="397"/>
      <c r="D525" s="398"/>
      <c r="E525" s="388" t="s">
        <v>861</v>
      </c>
      <c r="F525" s="401"/>
      <c r="G525" s="668"/>
      <c r="H525" s="669"/>
      <c r="I525" s="678"/>
      <c r="K525" s="559"/>
      <c r="L525" s="559"/>
      <c r="M525" s="559"/>
      <c r="N525" s="559"/>
      <c r="O525" s="559"/>
      <c r="P525" s="559"/>
    </row>
    <row r="526" spans="1:16" ht="12.75" customHeight="1" hidden="1">
      <c r="A526" s="390">
        <v>2840</v>
      </c>
      <c r="B526" s="414" t="s">
        <v>922</v>
      </c>
      <c r="C526" s="391">
        <v>4</v>
      </c>
      <c r="D526" s="392">
        <v>0</v>
      </c>
      <c r="E526" s="393" t="s">
        <v>974</v>
      </c>
      <c r="F526" s="413" t="s">
        <v>462</v>
      </c>
      <c r="G526" s="668"/>
      <c r="H526" s="669"/>
      <c r="I526" s="678"/>
      <c r="K526" s="559"/>
      <c r="L526" s="559"/>
      <c r="M526" s="559"/>
      <c r="N526" s="559"/>
      <c r="O526" s="559"/>
      <c r="P526" s="559"/>
    </row>
    <row r="527" spans="1:16" s="395" customFormat="1" ht="10.5" customHeight="1" hidden="1">
      <c r="A527" s="390"/>
      <c r="B527" s="382"/>
      <c r="C527" s="391"/>
      <c r="D527" s="392"/>
      <c r="E527" s="388" t="s">
        <v>785</v>
      </c>
      <c r="F527" s="394"/>
      <c r="G527" s="691"/>
      <c r="H527" s="692"/>
      <c r="I527" s="693"/>
      <c r="K527" s="559"/>
      <c r="L527" s="559"/>
      <c r="M527" s="559"/>
      <c r="N527" s="559"/>
      <c r="O527" s="559"/>
      <c r="P527" s="559"/>
    </row>
    <row r="528" spans="1:16" ht="14.25" customHeight="1" hidden="1">
      <c r="A528" s="390">
        <v>2841</v>
      </c>
      <c r="B528" s="416" t="s">
        <v>922</v>
      </c>
      <c r="C528" s="397">
        <v>4</v>
      </c>
      <c r="D528" s="398">
        <v>1</v>
      </c>
      <c r="E528" s="388" t="s">
        <v>975</v>
      </c>
      <c r="F528" s="413"/>
      <c r="G528" s="668"/>
      <c r="H528" s="669"/>
      <c r="I528" s="678"/>
      <c r="K528" s="559"/>
      <c r="L528" s="559"/>
      <c r="M528" s="559"/>
      <c r="N528" s="559"/>
      <c r="O528" s="559"/>
      <c r="P528" s="559"/>
    </row>
    <row r="529" spans="1:16" ht="38.25" customHeight="1" hidden="1">
      <c r="A529" s="390"/>
      <c r="B529" s="396"/>
      <c r="C529" s="397"/>
      <c r="D529" s="398"/>
      <c r="E529" s="388" t="s">
        <v>860</v>
      </c>
      <c r="F529" s="401"/>
      <c r="G529" s="668"/>
      <c r="H529" s="669"/>
      <c r="I529" s="678"/>
      <c r="K529" s="559"/>
      <c r="L529" s="559"/>
      <c r="M529" s="559"/>
      <c r="N529" s="559"/>
      <c r="O529" s="559"/>
      <c r="P529" s="559"/>
    </row>
    <row r="530" spans="1:16" ht="12.75" customHeight="1" hidden="1">
      <c r="A530" s="390"/>
      <c r="B530" s="396"/>
      <c r="C530" s="397"/>
      <c r="D530" s="398"/>
      <c r="E530" s="388" t="s">
        <v>861</v>
      </c>
      <c r="F530" s="401"/>
      <c r="G530" s="668"/>
      <c r="H530" s="669"/>
      <c r="I530" s="678"/>
      <c r="K530" s="559"/>
      <c r="L530" s="559"/>
      <c r="M530" s="559"/>
      <c r="N530" s="559"/>
      <c r="O530" s="559"/>
      <c r="P530" s="559"/>
    </row>
    <row r="531" spans="1:16" ht="12.75" customHeight="1" hidden="1">
      <c r="A531" s="390"/>
      <c r="B531" s="396"/>
      <c r="C531" s="397"/>
      <c r="D531" s="398"/>
      <c r="E531" s="388" t="s">
        <v>861</v>
      </c>
      <c r="F531" s="401"/>
      <c r="G531" s="668"/>
      <c r="H531" s="669"/>
      <c r="I531" s="678"/>
      <c r="K531" s="559"/>
      <c r="L531" s="559"/>
      <c r="M531" s="559"/>
      <c r="N531" s="559"/>
      <c r="O531" s="559"/>
      <c r="P531" s="559"/>
    </row>
    <row r="532" spans="1:16" ht="29.25" customHeight="1" hidden="1">
      <c r="A532" s="390">
        <v>2842</v>
      </c>
      <c r="B532" s="416" t="s">
        <v>922</v>
      </c>
      <c r="C532" s="397">
        <v>4</v>
      </c>
      <c r="D532" s="398">
        <v>2</v>
      </c>
      <c r="E532" s="388" t="s">
        <v>976</v>
      </c>
      <c r="F532" s="413"/>
      <c r="G532" s="668"/>
      <c r="H532" s="669"/>
      <c r="I532" s="678"/>
      <c r="K532" s="559"/>
      <c r="L532" s="559"/>
      <c r="M532" s="559"/>
      <c r="N532" s="559"/>
      <c r="O532" s="559"/>
      <c r="P532" s="559"/>
    </row>
    <row r="533" spans="1:16" ht="38.25" customHeight="1" hidden="1">
      <c r="A533" s="390"/>
      <c r="B533" s="396"/>
      <c r="C533" s="397"/>
      <c r="D533" s="398"/>
      <c r="E533" s="388" t="s">
        <v>860</v>
      </c>
      <c r="F533" s="401"/>
      <c r="G533" s="668"/>
      <c r="H533" s="669"/>
      <c r="I533" s="678"/>
      <c r="K533" s="559"/>
      <c r="L533" s="559"/>
      <c r="M533" s="559"/>
      <c r="N533" s="559"/>
      <c r="O533" s="559"/>
      <c r="P533" s="559"/>
    </row>
    <row r="534" spans="1:16" ht="12.75" customHeight="1" hidden="1">
      <c r="A534" s="390"/>
      <c r="B534" s="396"/>
      <c r="C534" s="397"/>
      <c r="D534" s="398"/>
      <c r="E534" s="388" t="s">
        <v>861</v>
      </c>
      <c r="F534" s="401"/>
      <c r="G534" s="668"/>
      <c r="H534" s="669"/>
      <c r="I534" s="678"/>
      <c r="K534" s="559"/>
      <c r="L534" s="559"/>
      <c r="M534" s="559"/>
      <c r="N534" s="559"/>
      <c r="O534" s="559"/>
      <c r="P534" s="559"/>
    </row>
    <row r="535" spans="1:16" ht="12.75" customHeight="1" hidden="1">
      <c r="A535" s="390"/>
      <c r="B535" s="396"/>
      <c r="C535" s="397"/>
      <c r="D535" s="398"/>
      <c r="E535" s="388" t="s">
        <v>861</v>
      </c>
      <c r="F535" s="401"/>
      <c r="G535" s="668"/>
      <c r="H535" s="669"/>
      <c r="I535" s="678"/>
      <c r="K535" s="559"/>
      <c r="L535" s="559"/>
      <c r="M535" s="559"/>
      <c r="N535" s="559"/>
      <c r="O535" s="559"/>
      <c r="P535" s="559"/>
    </row>
    <row r="536" spans="1:16" ht="12.75" customHeight="1" hidden="1">
      <c r="A536" s="390">
        <v>2843</v>
      </c>
      <c r="B536" s="416" t="s">
        <v>922</v>
      </c>
      <c r="C536" s="397">
        <v>4</v>
      </c>
      <c r="D536" s="398">
        <v>3</v>
      </c>
      <c r="E536" s="388" t="s">
        <v>974</v>
      </c>
      <c r="F536" s="409" t="s">
        <v>463</v>
      </c>
      <c r="G536" s="668"/>
      <c r="H536" s="669"/>
      <c r="I536" s="678"/>
      <c r="K536" s="559"/>
      <c r="L536" s="559"/>
      <c r="M536" s="559"/>
      <c r="N536" s="559"/>
      <c r="O536" s="559"/>
      <c r="P536" s="559"/>
    </row>
    <row r="537" spans="1:16" ht="38.25" customHeight="1" hidden="1">
      <c r="A537" s="390"/>
      <c r="B537" s="396"/>
      <c r="C537" s="397"/>
      <c r="D537" s="398"/>
      <c r="E537" s="388" t="s">
        <v>860</v>
      </c>
      <c r="F537" s="401"/>
      <c r="G537" s="668"/>
      <c r="H537" s="669"/>
      <c r="I537" s="678"/>
      <c r="K537" s="559"/>
      <c r="L537" s="559"/>
      <c r="M537" s="559"/>
      <c r="N537" s="559"/>
      <c r="O537" s="559"/>
      <c r="P537" s="559"/>
    </row>
    <row r="538" spans="1:16" ht="12.75" customHeight="1" hidden="1">
      <c r="A538" s="390"/>
      <c r="B538" s="396"/>
      <c r="C538" s="397"/>
      <c r="D538" s="398"/>
      <c r="E538" s="388" t="s">
        <v>861</v>
      </c>
      <c r="F538" s="401"/>
      <c r="G538" s="668"/>
      <c r="H538" s="669"/>
      <c r="I538" s="678"/>
      <c r="K538" s="559"/>
      <c r="L538" s="559"/>
      <c r="M538" s="559"/>
      <c r="N538" s="559"/>
      <c r="O538" s="559"/>
      <c r="P538" s="559"/>
    </row>
    <row r="539" spans="1:16" ht="12.75" customHeight="1" hidden="1">
      <c r="A539" s="390"/>
      <c r="B539" s="396"/>
      <c r="C539" s="397"/>
      <c r="D539" s="398"/>
      <c r="E539" s="388" t="s">
        <v>861</v>
      </c>
      <c r="F539" s="401"/>
      <c r="G539" s="668"/>
      <c r="H539" s="669"/>
      <c r="I539" s="678"/>
      <c r="K539" s="559"/>
      <c r="L539" s="559"/>
      <c r="M539" s="559"/>
      <c r="N539" s="559"/>
      <c r="O539" s="559"/>
      <c r="P539" s="559"/>
    </row>
    <row r="540" spans="1:16" ht="26.25" customHeight="1" hidden="1">
      <c r="A540" s="390">
        <v>2850</v>
      </c>
      <c r="B540" s="414" t="s">
        <v>922</v>
      </c>
      <c r="C540" s="391">
        <v>5</v>
      </c>
      <c r="D540" s="392">
        <v>0</v>
      </c>
      <c r="E540" s="421" t="s">
        <v>464</v>
      </c>
      <c r="F540" s="413" t="s">
        <v>465</v>
      </c>
      <c r="G540" s="668"/>
      <c r="H540" s="669"/>
      <c r="I540" s="678"/>
      <c r="K540" s="559"/>
      <c r="L540" s="559"/>
      <c r="M540" s="559"/>
      <c r="N540" s="559"/>
      <c r="O540" s="559"/>
      <c r="P540" s="559"/>
    </row>
    <row r="541" spans="1:16" s="395" customFormat="1" ht="10.5" customHeight="1" hidden="1">
      <c r="A541" s="390"/>
      <c r="B541" s="382"/>
      <c r="C541" s="391"/>
      <c r="D541" s="392"/>
      <c r="E541" s="388" t="s">
        <v>785</v>
      </c>
      <c r="F541" s="394"/>
      <c r="G541" s="691"/>
      <c r="H541" s="692"/>
      <c r="I541" s="693"/>
      <c r="K541" s="559"/>
      <c r="L541" s="559"/>
      <c r="M541" s="559"/>
      <c r="N541" s="559"/>
      <c r="O541" s="559"/>
      <c r="P541" s="559"/>
    </row>
    <row r="542" spans="1:16" ht="24" customHeight="1" hidden="1">
      <c r="A542" s="390">
        <v>2851</v>
      </c>
      <c r="B542" s="414" t="s">
        <v>922</v>
      </c>
      <c r="C542" s="391">
        <v>5</v>
      </c>
      <c r="D542" s="392">
        <v>1</v>
      </c>
      <c r="E542" s="422" t="s">
        <v>464</v>
      </c>
      <c r="F542" s="409" t="s">
        <v>466</v>
      </c>
      <c r="G542" s="668"/>
      <c r="H542" s="669"/>
      <c r="I542" s="678"/>
      <c r="K542" s="559"/>
      <c r="L542" s="559"/>
      <c r="M542" s="559"/>
      <c r="N542" s="559"/>
      <c r="O542" s="559"/>
      <c r="P542" s="559"/>
    </row>
    <row r="543" spans="1:16" ht="38.25" customHeight="1" hidden="1">
      <c r="A543" s="390"/>
      <c r="B543" s="396"/>
      <c r="C543" s="397"/>
      <c r="D543" s="398"/>
      <c r="E543" s="388" t="s">
        <v>860</v>
      </c>
      <c r="F543" s="401"/>
      <c r="G543" s="668"/>
      <c r="H543" s="669"/>
      <c r="I543" s="678"/>
      <c r="K543" s="559"/>
      <c r="L543" s="559"/>
      <c r="M543" s="559"/>
      <c r="N543" s="559"/>
      <c r="O543" s="559"/>
      <c r="P543" s="559"/>
    </row>
    <row r="544" spans="1:16" ht="12.75" customHeight="1" hidden="1">
      <c r="A544" s="390"/>
      <c r="B544" s="396"/>
      <c r="C544" s="397"/>
      <c r="D544" s="398"/>
      <c r="E544" s="388" t="s">
        <v>861</v>
      </c>
      <c r="F544" s="401"/>
      <c r="G544" s="668"/>
      <c r="H544" s="669"/>
      <c r="I544" s="678"/>
      <c r="K544" s="559"/>
      <c r="L544" s="559"/>
      <c r="M544" s="559"/>
      <c r="N544" s="559"/>
      <c r="O544" s="559"/>
      <c r="P544" s="559"/>
    </row>
    <row r="545" spans="1:16" ht="12.75" customHeight="1" hidden="1">
      <c r="A545" s="390"/>
      <c r="B545" s="396"/>
      <c r="C545" s="397"/>
      <c r="D545" s="398"/>
      <c r="E545" s="388" t="s">
        <v>861</v>
      </c>
      <c r="F545" s="401"/>
      <c r="G545" s="668"/>
      <c r="H545" s="669"/>
      <c r="I545" s="678"/>
      <c r="K545" s="559"/>
      <c r="L545" s="559"/>
      <c r="M545" s="559"/>
      <c r="N545" s="559"/>
      <c r="O545" s="559"/>
      <c r="P545" s="559"/>
    </row>
    <row r="546" spans="1:16" ht="27" customHeight="1" hidden="1">
      <c r="A546" s="390">
        <v>2860</v>
      </c>
      <c r="B546" s="414" t="s">
        <v>922</v>
      </c>
      <c r="C546" s="391">
        <v>6</v>
      </c>
      <c r="D546" s="392">
        <v>0</v>
      </c>
      <c r="E546" s="421" t="s">
        <v>403</v>
      </c>
      <c r="F546" s="413" t="s">
        <v>535</v>
      </c>
      <c r="G546" s="668">
        <f>H546</f>
        <v>0</v>
      </c>
      <c r="H546" s="669">
        <f>H547</f>
        <v>0</v>
      </c>
      <c r="I546" s="678"/>
      <c r="K546" s="559"/>
      <c r="L546" s="559"/>
      <c r="M546" s="559"/>
      <c r="N546" s="559"/>
      <c r="O546" s="559"/>
      <c r="P546" s="559"/>
    </row>
    <row r="547" spans="1:16" ht="16.5" customHeight="1" hidden="1">
      <c r="A547" s="390">
        <v>2861</v>
      </c>
      <c r="B547" s="416" t="s">
        <v>922</v>
      </c>
      <c r="C547" s="397">
        <v>6</v>
      </c>
      <c r="D547" s="398">
        <v>1</v>
      </c>
      <c r="E547" s="422" t="s">
        <v>467</v>
      </c>
      <c r="F547" s="409" t="s">
        <v>536</v>
      </c>
      <c r="G547" s="668">
        <f>H547</f>
        <v>0</v>
      </c>
      <c r="H547" s="669">
        <f>H548+H549</f>
        <v>0</v>
      </c>
      <c r="I547" s="678"/>
      <c r="K547" s="559"/>
      <c r="L547" s="559"/>
      <c r="M547" s="559"/>
      <c r="N547" s="559"/>
      <c r="O547" s="559"/>
      <c r="P547" s="559"/>
    </row>
    <row r="548" spans="1:16" ht="13.5" customHeight="1" hidden="1" thickBot="1">
      <c r="A548" s="390"/>
      <c r="B548" s="396"/>
      <c r="C548" s="397"/>
      <c r="D548" s="398"/>
      <c r="E548" s="400" t="s">
        <v>745</v>
      </c>
      <c r="F548" s="401"/>
      <c r="G548" s="668">
        <f>H548</f>
        <v>0</v>
      </c>
      <c r="H548" s="669"/>
      <c r="I548" s="678"/>
      <c r="K548" s="559"/>
      <c r="L548" s="559"/>
      <c r="M548" s="559"/>
      <c r="N548" s="559"/>
      <c r="O548" s="559"/>
      <c r="P548" s="559"/>
    </row>
    <row r="549" spans="1:16" ht="12.75" customHeight="1" hidden="1">
      <c r="A549" s="390"/>
      <c r="B549" s="396"/>
      <c r="C549" s="397"/>
      <c r="D549" s="398"/>
      <c r="E549" s="420" t="s">
        <v>763</v>
      </c>
      <c r="F549" s="401"/>
      <c r="G549" s="668">
        <f>H549</f>
        <v>0</v>
      </c>
      <c r="H549" s="669"/>
      <c r="I549" s="678"/>
      <c r="K549" s="559"/>
      <c r="L549" s="559"/>
      <c r="M549" s="559"/>
      <c r="N549" s="559"/>
      <c r="O549" s="559"/>
      <c r="P549" s="559"/>
    </row>
    <row r="550" spans="1:16" s="291" customFormat="1" ht="44.25" customHeight="1">
      <c r="A550" s="411">
        <v>2900</v>
      </c>
      <c r="B550" s="414" t="s">
        <v>929</v>
      </c>
      <c r="C550" s="391">
        <v>0</v>
      </c>
      <c r="D550" s="392">
        <v>0</v>
      </c>
      <c r="E550" s="415" t="s">
        <v>483</v>
      </c>
      <c r="F550" s="412" t="s">
        <v>537</v>
      </c>
      <c r="G550" s="694">
        <f>H550+I550</f>
        <v>23179794.4</v>
      </c>
      <c r="H550" s="695">
        <f>H551+H596</f>
        <v>0</v>
      </c>
      <c r="I550" s="734">
        <f>I551+I596</f>
        <v>23179794.4</v>
      </c>
      <c r="K550" s="559"/>
      <c r="L550" s="559"/>
      <c r="M550" s="559"/>
      <c r="N550" s="559"/>
      <c r="O550" s="559"/>
      <c r="P550" s="559"/>
    </row>
    <row r="551" spans="1:9" ht="25.5">
      <c r="A551" s="390">
        <v>2910</v>
      </c>
      <c r="B551" s="414" t="s">
        <v>929</v>
      </c>
      <c r="C551" s="391">
        <v>1</v>
      </c>
      <c r="D551" s="392">
        <v>1</v>
      </c>
      <c r="E551" s="393" t="s">
        <v>965</v>
      </c>
      <c r="F551" s="394" t="s">
        <v>538</v>
      </c>
      <c r="G551" s="668">
        <f>H551+I551</f>
        <v>23179794.4</v>
      </c>
      <c r="H551" s="669">
        <f>H552+H558</f>
        <v>0</v>
      </c>
      <c r="I551" s="678">
        <f>I552</f>
        <v>23179794.4</v>
      </c>
    </row>
    <row r="552" spans="1:9" s="395" customFormat="1" ht="15" customHeight="1">
      <c r="A552" s="390"/>
      <c r="B552" s="382"/>
      <c r="C552" s="391"/>
      <c r="D552" s="392"/>
      <c r="E552" s="388" t="s">
        <v>539</v>
      </c>
      <c r="F552" s="394"/>
      <c r="G552" s="668">
        <f>H552+I552</f>
        <v>23179794.4</v>
      </c>
      <c r="H552" s="669">
        <f>H555+H553</f>
        <v>0</v>
      </c>
      <c r="I552" s="678">
        <f>I555+I556+I557+I554</f>
        <v>23179794.4</v>
      </c>
    </row>
    <row r="553" spans="1:9" ht="28.5" customHeight="1" hidden="1">
      <c r="A553" s="390"/>
      <c r="B553" s="396"/>
      <c r="C553" s="397"/>
      <c r="D553" s="398"/>
      <c r="E553" s="403" t="s">
        <v>772</v>
      </c>
      <c r="F553" s="401"/>
      <c r="G553" s="668">
        <f>H553</f>
        <v>0</v>
      </c>
      <c r="H553" s="669"/>
      <c r="I553" s="678"/>
    </row>
    <row r="554" spans="1:19" ht="16.5" customHeight="1">
      <c r="A554" s="390"/>
      <c r="B554" s="414"/>
      <c r="C554" s="391"/>
      <c r="D554" s="392"/>
      <c r="E554" s="403" t="s">
        <v>844</v>
      </c>
      <c r="F554" s="401"/>
      <c r="G554" s="668">
        <f>H554+I554</f>
        <v>23179794.4</v>
      </c>
      <c r="H554" s="669"/>
      <c r="I554" s="677">
        <f>15405000+7774794.4</f>
        <v>23179794.4</v>
      </c>
      <c r="J554" s="287"/>
      <c r="K554" s="287"/>
      <c r="L554" s="287"/>
      <c r="M554" s="287"/>
      <c r="N554" s="287"/>
      <c r="O554" s="287"/>
      <c r="P554" s="287"/>
      <c r="Q554" s="287"/>
      <c r="R554" s="287"/>
      <c r="S554" s="287"/>
    </row>
    <row r="555" spans="1:9" s="395" customFormat="1" ht="21" customHeight="1" hidden="1">
      <c r="A555" s="390"/>
      <c r="B555" s="382"/>
      <c r="C555" s="391"/>
      <c r="D555" s="392"/>
      <c r="E555" s="403" t="s">
        <v>841</v>
      </c>
      <c r="F555" s="394"/>
      <c r="G555" s="668">
        <f>I555</f>
        <v>0</v>
      </c>
      <c r="H555" s="669"/>
      <c r="I555" s="678"/>
    </row>
    <row r="556" spans="1:9" s="554" customFormat="1" ht="15.75" hidden="1">
      <c r="A556" s="548"/>
      <c r="B556" s="557"/>
      <c r="C556" s="550"/>
      <c r="D556" s="551"/>
      <c r="E556" s="558" t="s">
        <v>842</v>
      </c>
      <c r="F556" s="553"/>
      <c r="G556" s="735">
        <f>I556</f>
        <v>0</v>
      </c>
      <c r="H556" s="735"/>
      <c r="I556" s="725"/>
    </row>
    <row r="557" spans="1:19" ht="15" customHeight="1" hidden="1">
      <c r="A557" s="390"/>
      <c r="B557" s="414"/>
      <c r="C557" s="391"/>
      <c r="D557" s="392"/>
      <c r="E557" s="403" t="s">
        <v>837</v>
      </c>
      <c r="F557" s="401"/>
      <c r="G557" s="668">
        <f>I557</f>
        <v>0</v>
      </c>
      <c r="H557" s="669"/>
      <c r="I557" s="677"/>
      <c r="J557" s="287"/>
      <c r="K557" s="287"/>
      <c r="L557" s="287"/>
      <c r="M557" s="287"/>
      <c r="N557" s="287"/>
      <c r="O557" s="287"/>
      <c r="P557" s="287"/>
      <c r="Q557" s="287"/>
      <c r="R557" s="287"/>
      <c r="S557" s="287"/>
    </row>
    <row r="558" spans="1:9" ht="18.75" customHeight="1" hidden="1">
      <c r="A558" s="390">
        <v>2911</v>
      </c>
      <c r="B558" s="416" t="s">
        <v>929</v>
      </c>
      <c r="C558" s="397">
        <v>1</v>
      </c>
      <c r="D558" s="398">
        <v>1</v>
      </c>
      <c r="E558" s="388" t="s">
        <v>405</v>
      </c>
      <c r="F558" s="409" t="s">
        <v>540</v>
      </c>
      <c r="G558" s="668">
        <f>G559</f>
        <v>0</v>
      </c>
      <c r="H558" s="669">
        <f>H559</f>
        <v>0</v>
      </c>
      <c r="I558" s="678"/>
    </row>
    <row r="559" spans="1:9" ht="28.5" customHeight="1" hidden="1">
      <c r="A559" s="390"/>
      <c r="B559" s="396"/>
      <c r="C559" s="397"/>
      <c r="D559" s="398"/>
      <c r="E559" s="403" t="s">
        <v>772</v>
      </c>
      <c r="F559" s="401"/>
      <c r="G559" s="668">
        <f>H559</f>
        <v>0</v>
      </c>
      <c r="H559" s="669"/>
      <c r="I559" s="678"/>
    </row>
    <row r="560" spans="1:9" ht="13.5" customHeight="1" hidden="1">
      <c r="A560" s="390">
        <v>2912</v>
      </c>
      <c r="B560" s="416" t="s">
        <v>929</v>
      </c>
      <c r="C560" s="397">
        <v>1</v>
      </c>
      <c r="D560" s="398">
        <v>2</v>
      </c>
      <c r="E560" s="388" t="s">
        <v>930</v>
      </c>
      <c r="F560" s="409" t="s">
        <v>541</v>
      </c>
      <c r="G560" s="668"/>
      <c r="H560" s="669"/>
      <c r="I560" s="678"/>
    </row>
    <row r="561" spans="1:9" ht="38.25" hidden="1">
      <c r="A561" s="390"/>
      <c r="B561" s="396"/>
      <c r="C561" s="397"/>
      <c r="D561" s="398"/>
      <c r="E561" s="388" t="s">
        <v>860</v>
      </c>
      <c r="F561" s="401"/>
      <c r="G561" s="668"/>
      <c r="H561" s="669"/>
      <c r="I561" s="678"/>
    </row>
    <row r="562" spans="1:9" ht="12.75" hidden="1">
      <c r="A562" s="390"/>
      <c r="B562" s="396"/>
      <c r="C562" s="397"/>
      <c r="D562" s="398"/>
      <c r="E562" s="388" t="s">
        <v>861</v>
      </c>
      <c r="F562" s="401"/>
      <c r="G562" s="668"/>
      <c r="H562" s="669"/>
      <c r="I562" s="678"/>
    </row>
    <row r="563" spans="1:9" ht="12.75" hidden="1">
      <c r="A563" s="390"/>
      <c r="B563" s="396"/>
      <c r="C563" s="397"/>
      <c r="D563" s="398"/>
      <c r="E563" s="388" t="s">
        <v>861</v>
      </c>
      <c r="F563" s="401"/>
      <c r="G563" s="668"/>
      <c r="H563" s="669"/>
      <c r="I563" s="678"/>
    </row>
    <row r="564" spans="1:9" ht="12.75" hidden="1">
      <c r="A564" s="390">
        <v>2920</v>
      </c>
      <c r="B564" s="414" t="s">
        <v>929</v>
      </c>
      <c r="C564" s="391">
        <v>2</v>
      </c>
      <c r="D564" s="392">
        <v>0</v>
      </c>
      <c r="E564" s="393" t="s">
        <v>931</v>
      </c>
      <c r="F564" s="394" t="s">
        <v>542</v>
      </c>
      <c r="G564" s="668"/>
      <c r="H564" s="669"/>
      <c r="I564" s="678"/>
    </row>
    <row r="565" spans="1:9" s="395" customFormat="1" ht="10.5" customHeight="1" hidden="1">
      <c r="A565" s="390"/>
      <c r="B565" s="382"/>
      <c r="C565" s="391"/>
      <c r="D565" s="392"/>
      <c r="E565" s="388" t="s">
        <v>785</v>
      </c>
      <c r="F565" s="394"/>
      <c r="G565" s="691"/>
      <c r="H565" s="692"/>
      <c r="I565" s="693"/>
    </row>
    <row r="566" spans="1:9" ht="14.25" customHeight="1" hidden="1">
      <c r="A566" s="390">
        <v>2921</v>
      </c>
      <c r="B566" s="416" t="s">
        <v>929</v>
      </c>
      <c r="C566" s="397">
        <v>2</v>
      </c>
      <c r="D566" s="398">
        <v>1</v>
      </c>
      <c r="E566" s="388" t="s">
        <v>932</v>
      </c>
      <c r="F566" s="409" t="s">
        <v>543</v>
      </c>
      <c r="G566" s="668"/>
      <c r="H566" s="669"/>
      <c r="I566" s="678"/>
    </row>
    <row r="567" spans="1:9" ht="38.25" hidden="1">
      <c r="A567" s="390"/>
      <c r="B567" s="396"/>
      <c r="C567" s="397"/>
      <c r="D567" s="398"/>
      <c r="E567" s="388" t="s">
        <v>860</v>
      </c>
      <c r="F567" s="401"/>
      <c r="G567" s="668"/>
      <c r="H567" s="669"/>
      <c r="I567" s="678"/>
    </row>
    <row r="568" spans="1:9" ht="12.75" hidden="1">
      <c r="A568" s="390"/>
      <c r="B568" s="396"/>
      <c r="C568" s="397"/>
      <c r="D568" s="398"/>
      <c r="E568" s="388" t="s">
        <v>861</v>
      </c>
      <c r="F568" s="401"/>
      <c r="G568" s="668"/>
      <c r="H568" s="669"/>
      <c r="I568" s="678"/>
    </row>
    <row r="569" spans="1:9" ht="12.75" hidden="1">
      <c r="A569" s="390"/>
      <c r="B569" s="396"/>
      <c r="C569" s="397"/>
      <c r="D569" s="398"/>
      <c r="E569" s="388" t="s">
        <v>861</v>
      </c>
      <c r="F569" s="401"/>
      <c r="G569" s="668"/>
      <c r="H569" s="669"/>
      <c r="I569" s="678"/>
    </row>
    <row r="570" spans="1:9" ht="12.75" hidden="1">
      <c r="A570" s="390">
        <v>2922</v>
      </c>
      <c r="B570" s="416" t="s">
        <v>929</v>
      </c>
      <c r="C570" s="397">
        <v>2</v>
      </c>
      <c r="D570" s="398">
        <v>2</v>
      </c>
      <c r="E570" s="388" t="s">
        <v>933</v>
      </c>
      <c r="F570" s="409" t="s">
        <v>544</v>
      </c>
      <c r="G570" s="668"/>
      <c r="H570" s="669"/>
      <c r="I570" s="678"/>
    </row>
    <row r="571" spans="1:9" ht="38.25" hidden="1">
      <c r="A571" s="390"/>
      <c r="B571" s="396"/>
      <c r="C571" s="397"/>
      <c r="D571" s="398"/>
      <c r="E571" s="388" t="s">
        <v>860</v>
      </c>
      <c r="F571" s="401"/>
      <c r="G571" s="668"/>
      <c r="H571" s="669"/>
      <c r="I571" s="678"/>
    </row>
    <row r="572" spans="1:9" ht="12.75" hidden="1">
      <c r="A572" s="390"/>
      <c r="B572" s="396"/>
      <c r="C572" s="397"/>
      <c r="D572" s="398"/>
      <c r="E572" s="388" t="s">
        <v>861</v>
      </c>
      <c r="F572" s="401"/>
      <c r="G572" s="668"/>
      <c r="H572" s="669"/>
      <c r="I572" s="678"/>
    </row>
    <row r="573" spans="1:9" ht="12.75" hidden="1">
      <c r="A573" s="390"/>
      <c r="B573" s="396"/>
      <c r="C573" s="397"/>
      <c r="D573" s="398"/>
      <c r="E573" s="388" t="s">
        <v>861</v>
      </c>
      <c r="F573" s="401"/>
      <c r="G573" s="668"/>
      <c r="H573" s="669"/>
      <c r="I573" s="678"/>
    </row>
    <row r="574" spans="1:9" ht="38.25" customHeight="1" hidden="1">
      <c r="A574" s="390">
        <v>2930</v>
      </c>
      <c r="B574" s="414" t="s">
        <v>929</v>
      </c>
      <c r="C574" s="391">
        <v>3</v>
      </c>
      <c r="D574" s="392">
        <v>0</v>
      </c>
      <c r="E574" s="393" t="s">
        <v>934</v>
      </c>
      <c r="F574" s="394" t="s">
        <v>545</v>
      </c>
      <c r="G574" s="668"/>
      <c r="H574" s="669"/>
      <c r="I574" s="678"/>
    </row>
    <row r="575" spans="1:9" s="395" customFormat="1" ht="0.75" customHeight="1" hidden="1">
      <c r="A575" s="390"/>
      <c r="B575" s="382"/>
      <c r="C575" s="391"/>
      <c r="D575" s="392"/>
      <c r="E575" s="388" t="s">
        <v>785</v>
      </c>
      <c r="F575" s="394"/>
      <c r="G575" s="691"/>
      <c r="H575" s="692"/>
      <c r="I575" s="693"/>
    </row>
    <row r="576" spans="1:9" ht="25.5" hidden="1">
      <c r="A576" s="390">
        <v>2931</v>
      </c>
      <c r="B576" s="416" t="s">
        <v>929</v>
      </c>
      <c r="C576" s="397">
        <v>3</v>
      </c>
      <c r="D576" s="398">
        <v>1</v>
      </c>
      <c r="E576" s="388" t="s">
        <v>935</v>
      </c>
      <c r="F576" s="409" t="s">
        <v>546</v>
      </c>
      <c r="G576" s="668"/>
      <c r="H576" s="669"/>
      <c r="I576" s="678"/>
    </row>
    <row r="577" spans="1:9" ht="38.25" hidden="1">
      <c r="A577" s="390"/>
      <c r="B577" s="396"/>
      <c r="C577" s="397"/>
      <c r="D577" s="398"/>
      <c r="E577" s="388" t="s">
        <v>860</v>
      </c>
      <c r="F577" s="401"/>
      <c r="G577" s="668"/>
      <c r="H577" s="669"/>
      <c r="I577" s="678"/>
    </row>
    <row r="578" spans="1:9" ht="12.75" hidden="1">
      <c r="A578" s="390"/>
      <c r="B578" s="396"/>
      <c r="C578" s="397"/>
      <c r="D578" s="398"/>
      <c r="E578" s="388" t="s">
        <v>861</v>
      </c>
      <c r="F578" s="401"/>
      <c r="G578" s="668"/>
      <c r="H578" s="669"/>
      <c r="I578" s="678"/>
    </row>
    <row r="579" spans="1:9" ht="12.75" hidden="1">
      <c r="A579" s="390"/>
      <c r="B579" s="396"/>
      <c r="C579" s="397"/>
      <c r="D579" s="398"/>
      <c r="E579" s="388" t="s">
        <v>861</v>
      </c>
      <c r="F579" s="401"/>
      <c r="G579" s="668"/>
      <c r="H579" s="669"/>
      <c r="I579" s="678"/>
    </row>
    <row r="580" spans="1:9" ht="12.75" hidden="1">
      <c r="A580" s="390">
        <v>2932</v>
      </c>
      <c r="B580" s="416" t="s">
        <v>929</v>
      </c>
      <c r="C580" s="397">
        <v>3</v>
      </c>
      <c r="D580" s="398">
        <v>2</v>
      </c>
      <c r="E580" s="388" t="s">
        <v>936</v>
      </c>
      <c r="F580" s="409"/>
      <c r="G580" s="668"/>
      <c r="H580" s="669"/>
      <c r="I580" s="678"/>
    </row>
    <row r="581" spans="1:9" ht="38.25" hidden="1">
      <c r="A581" s="390"/>
      <c r="B581" s="396"/>
      <c r="C581" s="397"/>
      <c r="D581" s="398"/>
      <c r="E581" s="388" t="s">
        <v>860</v>
      </c>
      <c r="F581" s="401"/>
      <c r="G581" s="668"/>
      <c r="H581" s="669"/>
      <c r="I581" s="678"/>
    </row>
    <row r="582" spans="1:9" ht="12.75" hidden="1">
      <c r="A582" s="390"/>
      <c r="B582" s="396"/>
      <c r="C582" s="397"/>
      <c r="D582" s="398"/>
      <c r="E582" s="388" t="s">
        <v>861</v>
      </c>
      <c r="F582" s="401"/>
      <c r="G582" s="668"/>
      <c r="H582" s="669"/>
      <c r="I582" s="678"/>
    </row>
    <row r="583" spans="1:9" ht="4.5" customHeight="1" hidden="1">
      <c r="A583" s="390"/>
      <c r="B583" s="396"/>
      <c r="C583" s="397"/>
      <c r="D583" s="398"/>
      <c r="E583" s="388" t="s">
        <v>861</v>
      </c>
      <c r="F583" s="401"/>
      <c r="G583" s="668"/>
      <c r="H583" s="669"/>
      <c r="I583" s="678"/>
    </row>
    <row r="584" spans="1:9" ht="14.25" customHeight="1" hidden="1">
      <c r="A584" s="390">
        <v>2940</v>
      </c>
      <c r="B584" s="414" t="s">
        <v>929</v>
      </c>
      <c r="C584" s="391">
        <v>4</v>
      </c>
      <c r="D584" s="392">
        <v>0</v>
      </c>
      <c r="E584" s="393" t="s">
        <v>547</v>
      </c>
      <c r="F584" s="394" t="s">
        <v>548</v>
      </c>
      <c r="G584" s="668"/>
      <c r="H584" s="669"/>
      <c r="I584" s="678"/>
    </row>
    <row r="585" spans="1:9" s="395" customFormat="1" ht="10.5" customHeight="1" hidden="1">
      <c r="A585" s="390"/>
      <c r="B585" s="382"/>
      <c r="C585" s="391"/>
      <c r="D585" s="392"/>
      <c r="E585" s="388" t="s">
        <v>785</v>
      </c>
      <c r="F585" s="394"/>
      <c r="G585" s="691"/>
      <c r="H585" s="692"/>
      <c r="I585" s="693"/>
    </row>
    <row r="586" spans="1:9" ht="12.75" hidden="1">
      <c r="A586" s="390">
        <v>2941</v>
      </c>
      <c r="B586" s="416" t="s">
        <v>929</v>
      </c>
      <c r="C586" s="397">
        <v>4</v>
      </c>
      <c r="D586" s="398">
        <v>1</v>
      </c>
      <c r="E586" s="388" t="s">
        <v>937</v>
      </c>
      <c r="F586" s="409" t="s">
        <v>549</v>
      </c>
      <c r="G586" s="668"/>
      <c r="H586" s="669"/>
      <c r="I586" s="678"/>
    </row>
    <row r="587" spans="1:9" ht="38.25" hidden="1">
      <c r="A587" s="390"/>
      <c r="B587" s="396"/>
      <c r="C587" s="397"/>
      <c r="D587" s="398"/>
      <c r="E587" s="388" t="s">
        <v>860</v>
      </c>
      <c r="F587" s="401"/>
      <c r="G587" s="668"/>
      <c r="H587" s="669"/>
      <c r="I587" s="678"/>
    </row>
    <row r="588" spans="1:9" ht="12.75" hidden="1">
      <c r="A588" s="390"/>
      <c r="B588" s="396"/>
      <c r="C588" s="397"/>
      <c r="D588" s="398"/>
      <c r="E588" s="388" t="s">
        <v>861</v>
      </c>
      <c r="F588" s="401"/>
      <c r="G588" s="668"/>
      <c r="H588" s="669"/>
      <c r="I588" s="678"/>
    </row>
    <row r="589" spans="1:9" ht="12.75" hidden="1">
      <c r="A589" s="390"/>
      <c r="B589" s="396"/>
      <c r="C589" s="397"/>
      <c r="D589" s="398"/>
      <c r="E589" s="388" t="s">
        <v>861</v>
      </c>
      <c r="F589" s="401"/>
      <c r="G589" s="668"/>
      <c r="H589" s="669"/>
      <c r="I589" s="678"/>
    </row>
    <row r="590" spans="1:9" ht="12.75" hidden="1">
      <c r="A590" s="390">
        <v>2942</v>
      </c>
      <c r="B590" s="416" t="s">
        <v>929</v>
      </c>
      <c r="C590" s="397">
        <v>4</v>
      </c>
      <c r="D590" s="398">
        <v>2</v>
      </c>
      <c r="E590" s="388" t="s">
        <v>938</v>
      </c>
      <c r="F590" s="409" t="s">
        <v>550</v>
      </c>
      <c r="G590" s="668"/>
      <c r="H590" s="669"/>
      <c r="I590" s="678"/>
    </row>
    <row r="591" spans="1:9" ht="38.25" hidden="1">
      <c r="A591" s="390"/>
      <c r="B591" s="396"/>
      <c r="C591" s="397"/>
      <c r="D591" s="398"/>
      <c r="E591" s="388" t="s">
        <v>860</v>
      </c>
      <c r="F591" s="401"/>
      <c r="G591" s="668"/>
      <c r="H591" s="669"/>
      <c r="I591" s="678"/>
    </row>
    <row r="592" spans="1:9" ht="12.75" hidden="1">
      <c r="A592" s="390"/>
      <c r="B592" s="396"/>
      <c r="C592" s="397"/>
      <c r="D592" s="398"/>
      <c r="E592" s="388" t="s">
        <v>861</v>
      </c>
      <c r="F592" s="401"/>
      <c r="G592" s="668"/>
      <c r="H592" s="669"/>
      <c r="I592" s="678"/>
    </row>
    <row r="593" spans="1:9" ht="12.75" hidden="1">
      <c r="A593" s="390"/>
      <c r="B593" s="396"/>
      <c r="C593" s="397"/>
      <c r="D593" s="398"/>
      <c r="E593" s="388" t="s">
        <v>861</v>
      </c>
      <c r="F593" s="401"/>
      <c r="G593" s="668"/>
      <c r="H593" s="669"/>
      <c r="I593" s="678"/>
    </row>
    <row r="594" spans="1:9" ht="25.5" hidden="1">
      <c r="A594" s="390">
        <v>2950</v>
      </c>
      <c r="B594" s="414" t="s">
        <v>929</v>
      </c>
      <c r="C594" s="391">
        <v>5</v>
      </c>
      <c r="D594" s="392">
        <v>0</v>
      </c>
      <c r="E594" s="393" t="s">
        <v>551</v>
      </c>
      <c r="F594" s="394" t="s">
        <v>552</v>
      </c>
      <c r="G594" s="668">
        <f>G596</f>
        <v>0</v>
      </c>
      <c r="H594" s="669">
        <f>H596</f>
        <v>0</v>
      </c>
      <c r="I594" s="678">
        <f>I596</f>
        <v>0</v>
      </c>
    </row>
    <row r="595" spans="1:9" s="395" customFormat="1" ht="16.5" customHeight="1" hidden="1">
      <c r="A595" s="390"/>
      <c r="B595" s="382"/>
      <c r="C595" s="391"/>
      <c r="D595" s="392"/>
      <c r="E595" s="388" t="s">
        <v>785</v>
      </c>
      <c r="F595" s="394"/>
      <c r="G595" s="691"/>
      <c r="H595" s="692"/>
      <c r="I595" s="693"/>
    </row>
    <row r="596" spans="1:9" ht="22.5" customHeight="1" hidden="1">
      <c r="A596" s="390">
        <v>2951</v>
      </c>
      <c r="B596" s="416" t="s">
        <v>929</v>
      </c>
      <c r="C596" s="397">
        <v>5</v>
      </c>
      <c r="D596" s="398">
        <v>1</v>
      </c>
      <c r="E596" s="388" t="s">
        <v>832</v>
      </c>
      <c r="F596" s="394"/>
      <c r="G596" s="668">
        <f>H596+I596</f>
        <v>0</v>
      </c>
      <c r="H596" s="671">
        <f>H598+H599+H597</f>
        <v>0</v>
      </c>
      <c r="I596" s="678">
        <f>I600+I602+I601+I603</f>
        <v>0</v>
      </c>
    </row>
    <row r="597" spans="1:9" s="10" customFormat="1" ht="29.25" customHeight="1" hidden="1">
      <c r="A597" s="96"/>
      <c r="B597" s="40"/>
      <c r="C597" s="508"/>
      <c r="D597" s="509"/>
      <c r="E597" s="190" t="s">
        <v>777</v>
      </c>
      <c r="F597" s="23"/>
      <c r="G597" s="714">
        <f>H597+I597</f>
        <v>0</v>
      </c>
      <c r="H597" s="705"/>
      <c r="I597" s="705"/>
    </row>
    <row r="598" spans="1:9" ht="35.25" customHeight="1" hidden="1">
      <c r="A598" s="390"/>
      <c r="B598" s="396"/>
      <c r="C598" s="397"/>
      <c r="D598" s="398"/>
      <c r="E598" s="403" t="s">
        <v>772</v>
      </c>
      <c r="F598" s="401"/>
      <c r="G598" s="668">
        <f>H598</f>
        <v>0</v>
      </c>
      <c r="H598" s="671"/>
      <c r="I598" s="678"/>
    </row>
    <row r="599" spans="1:9" ht="40.5" customHeight="1" hidden="1" thickBot="1">
      <c r="A599" s="390"/>
      <c r="B599" s="396"/>
      <c r="C599" s="397"/>
      <c r="D599" s="398"/>
      <c r="E599" s="399" t="s">
        <v>982</v>
      </c>
      <c r="F599" s="401"/>
      <c r="G599" s="736">
        <f>H599</f>
        <v>0</v>
      </c>
      <c r="H599" s="737"/>
      <c r="I599" s="738"/>
    </row>
    <row r="600" spans="1:19" ht="28.5" customHeight="1" hidden="1">
      <c r="A600" s="390"/>
      <c r="B600" s="414"/>
      <c r="C600" s="391"/>
      <c r="D600" s="392"/>
      <c r="E600" s="403" t="s">
        <v>845</v>
      </c>
      <c r="F600" s="401"/>
      <c r="G600" s="668">
        <f>I600</f>
        <v>0</v>
      </c>
      <c r="H600" s="669"/>
      <c r="I600" s="677"/>
      <c r="J600" s="287"/>
      <c r="K600" s="287"/>
      <c r="L600" s="287"/>
      <c r="M600" s="287"/>
      <c r="N600" s="287"/>
      <c r="O600" s="287"/>
      <c r="P600" s="287"/>
      <c r="Q600" s="287"/>
      <c r="R600" s="287"/>
      <c r="S600" s="287"/>
    </row>
    <row r="601" spans="1:11" s="395" customFormat="1" ht="18.75" customHeight="1" hidden="1" thickBot="1">
      <c r="A601" s="390"/>
      <c r="B601" s="382"/>
      <c r="C601" s="391"/>
      <c r="D601" s="392"/>
      <c r="E601" s="403" t="s">
        <v>914</v>
      </c>
      <c r="F601" s="394"/>
      <c r="G601" s="673">
        <f>I601</f>
        <v>0</v>
      </c>
      <c r="H601" s="684"/>
      <c r="I601" s="685"/>
      <c r="K601" s="476"/>
    </row>
    <row r="602" spans="1:9" s="554" customFormat="1" ht="15.75" hidden="1">
      <c r="A602" s="548"/>
      <c r="B602" s="557"/>
      <c r="C602" s="550"/>
      <c r="D602" s="551"/>
      <c r="E602" s="558" t="s">
        <v>842</v>
      </c>
      <c r="F602" s="553"/>
      <c r="G602" s="668">
        <f>H602+I602</f>
        <v>0</v>
      </c>
      <c r="H602" s="671">
        <f>H605+H606+H604</f>
        <v>0</v>
      </c>
      <c r="I602" s="678"/>
    </row>
    <row r="603" spans="1:19" ht="15" customHeight="1" hidden="1">
      <c r="A603" s="390"/>
      <c r="B603" s="414"/>
      <c r="C603" s="391"/>
      <c r="D603" s="392"/>
      <c r="E603" s="403" t="s">
        <v>837</v>
      </c>
      <c r="F603" s="401"/>
      <c r="G603" s="668">
        <f>I603</f>
        <v>0</v>
      </c>
      <c r="H603" s="669"/>
      <c r="I603" s="677"/>
      <c r="J603" s="287"/>
      <c r="K603" s="287"/>
      <c r="L603" s="287"/>
      <c r="M603" s="287"/>
      <c r="N603" s="287"/>
      <c r="O603" s="287"/>
      <c r="P603" s="287"/>
      <c r="Q603" s="287"/>
      <c r="R603" s="287"/>
      <c r="S603" s="287"/>
    </row>
    <row r="604" spans="1:9" ht="22.5" customHeight="1" hidden="1">
      <c r="A604" s="390">
        <v>2952</v>
      </c>
      <c r="B604" s="416" t="s">
        <v>929</v>
      </c>
      <c r="C604" s="397">
        <v>5</v>
      </c>
      <c r="D604" s="398">
        <v>2</v>
      </c>
      <c r="E604" s="388" t="s">
        <v>940</v>
      </c>
      <c r="F604" s="409" t="s">
        <v>553</v>
      </c>
      <c r="G604" s="666"/>
      <c r="H604" s="667"/>
      <c r="I604" s="678"/>
    </row>
    <row r="605" spans="1:9" ht="38.25" hidden="1">
      <c r="A605" s="390"/>
      <c r="B605" s="396"/>
      <c r="C605" s="397"/>
      <c r="D605" s="398"/>
      <c r="E605" s="388" t="s">
        <v>860</v>
      </c>
      <c r="F605" s="401"/>
      <c r="G605" s="666"/>
      <c r="H605" s="667"/>
      <c r="I605" s="678"/>
    </row>
    <row r="606" spans="1:9" ht="12.75" hidden="1">
      <c r="A606" s="390"/>
      <c r="B606" s="396"/>
      <c r="C606" s="397"/>
      <c r="D606" s="398"/>
      <c r="E606" s="388" t="s">
        <v>861</v>
      </c>
      <c r="F606" s="401"/>
      <c r="G606" s="666"/>
      <c r="H606" s="667"/>
      <c r="I606" s="678"/>
    </row>
    <row r="607" spans="1:9" ht="12.75" hidden="1">
      <c r="A607" s="390"/>
      <c r="B607" s="396"/>
      <c r="C607" s="397"/>
      <c r="D607" s="398"/>
      <c r="E607" s="388" t="s">
        <v>861</v>
      </c>
      <c r="F607" s="401"/>
      <c r="G607" s="666"/>
      <c r="H607" s="667"/>
      <c r="I607" s="678"/>
    </row>
    <row r="608" spans="1:9" ht="23.25" customHeight="1" hidden="1">
      <c r="A608" s="390">
        <v>2960</v>
      </c>
      <c r="B608" s="414" t="s">
        <v>929</v>
      </c>
      <c r="C608" s="391">
        <v>6</v>
      </c>
      <c r="D608" s="392">
        <v>0</v>
      </c>
      <c r="E608" s="393" t="s">
        <v>554</v>
      </c>
      <c r="F608" s="394" t="s">
        <v>555</v>
      </c>
      <c r="G608" s="666"/>
      <c r="H608" s="667"/>
      <c r="I608" s="678"/>
    </row>
    <row r="609" spans="1:9" s="395" customFormat="1" ht="10.5" customHeight="1" hidden="1">
      <c r="A609" s="390"/>
      <c r="B609" s="382"/>
      <c r="C609" s="391"/>
      <c r="D609" s="392"/>
      <c r="E609" s="388" t="s">
        <v>785</v>
      </c>
      <c r="F609" s="394"/>
      <c r="G609" s="728"/>
      <c r="H609" s="729"/>
      <c r="I609" s="693"/>
    </row>
    <row r="610" spans="1:9" ht="25.5" hidden="1">
      <c r="A610" s="390">
        <v>2961</v>
      </c>
      <c r="B610" s="416" t="s">
        <v>929</v>
      </c>
      <c r="C610" s="397">
        <v>6</v>
      </c>
      <c r="D610" s="398">
        <v>1</v>
      </c>
      <c r="E610" s="388" t="s">
        <v>554</v>
      </c>
      <c r="F610" s="409" t="s">
        <v>556</v>
      </c>
      <c r="G610" s="666"/>
      <c r="H610" s="667"/>
      <c r="I610" s="678"/>
    </row>
    <row r="611" spans="1:9" ht="38.25" hidden="1">
      <c r="A611" s="390"/>
      <c r="B611" s="396"/>
      <c r="C611" s="397"/>
      <c r="D611" s="398"/>
      <c r="E611" s="388" t="s">
        <v>860</v>
      </c>
      <c r="F611" s="401"/>
      <c r="G611" s="666"/>
      <c r="H611" s="667"/>
      <c r="I611" s="678"/>
    </row>
    <row r="612" spans="1:9" ht="12.75" hidden="1">
      <c r="A612" s="390"/>
      <c r="B612" s="396"/>
      <c r="C612" s="397"/>
      <c r="D612" s="398"/>
      <c r="E612" s="388" t="s">
        <v>861</v>
      </c>
      <c r="F612" s="401"/>
      <c r="G612" s="666"/>
      <c r="H612" s="667"/>
      <c r="I612" s="678"/>
    </row>
    <row r="613" spans="1:9" ht="12.75" hidden="1">
      <c r="A613" s="390"/>
      <c r="B613" s="396"/>
      <c r="C613" s="397"/>
      <c r="D613" s="398"/>
      <c r="E613" s="388" t="s">
        <v>861</v>
      </c>
      <c r="F613" s="401"/>
      <c r="G613" s="666"/>
      <c r="H613" s="667"/>
      <c r="I613" s="678"/>
    </row>
    <row r="614" spans="1:9" ht="0.75" customHeight="1" hidden="1">
      <c r="A614" s="390">
        <v>2970</v>
      </c>
      <c r="B614" s="414" t="s">
        <v>929</v>
      </c>
      <c r="C614" s="391">
        <v>7</v>
      </c>
      <c r="D614" s="392">
        <v>0</v>
      </c>
      <c r="E614" s="393" t="s">
        <v>557</v>
      </c>
      <c r="F614" s="394" t="s">
        <v>558</v>
      </c>
      <c r="G614" s="666"/>
      <c r="H614" s="667"/>
      <c r="I614" s="678"/>
    </row>
    <row r="615" spans="1:9" s="395" customFormat="1" ht="10.5" customHeight="1" hidden="1">
      <c r="A615" s="390"/>
      <c r="B615" s="382"/>
      <c r="C615" s="391"/>
      <c r="D615" s="392"/>
      <c r="E615" s="388" t="s">
        <v>785</v>
      </c>
      <c r="F615" s="394"/>
      <c r="G615" s="728"/>
      <c r="H615" s="729"/>
      <c r="I615" s="693"/>
    </row>
    <row r="616" spans="1:9" ht="25.5" hidden="1">
      <c r="A616" s="390">
        <v>2971</v>
      </c>
      <c r="B616" s="416" t="s">
        <v>929</v>
      </c>
      <c r="C616" s="397">
        <v>7</v>
      </c>
      <c r="D616" s="398">
        <v>1</v>
      </c>
      <c r="E616" s="388" t="s">
        <v>557</v>
      </c>
      <c r="F616" s="409" t="s">
        <v>558</v>
      </c>
      <c r="G616" s="666"/>
      <c r="H616" s="667"/>
      <c r="I616" s="678"/>
    </row>
    <row r="617" spans="1:9" ht="38.25" hidden="1">
      <c r="A617" s="390"/>
      <c r="B617" s="396"/>
      <c r="C617" s="397"/>
      <c r="D617" s="398"/>
      <c r="E617" s="388" t="s">
        <v>860</v>
      </c>
      <c r="F617" s="401"/>
      <c r="G617" s="666"/>
      <c r="H617" s="667"/>
      <c r="I617" s="678"/>
    </row>
    <row r="618" spans="1:9" ht="12.75" hidden="1">
      <c r="A618" s="390"/>
      <c r="B618" s="396"/>
      <c r="C618" s="397"/>
      <c r="D618" s="398"/>
      <c r="E618" s="388" t="s">
        <v>861</v>
      </c>
      <c r="F618" s="401"/>
      <c r="G618" s="666"/>
      <c r="H618" s="667"/>
      <c r="I618" s="678"/>
    </row>
    <row r="619" spans="1:9" ht="12.75" hidden="1">
      <c r="A619" s="390"/>
      <c r="B619" s="396"/>
      <c r="C619" s="397"/>
      <c r="D619" s="398"/>
      <c r="E619" s="388" t="s">
        <v>861</v>
      </c>
      <c r="F619" s="401"/>
      <c r="G619" s="666"/>
      <c r="H619" s="667"/>
      <c r="I619" s="678"/>
    </row>
    <row r="620" spans="1:9" ht="12.75" hidden="1">
      <c r="A620" s="390">
        <v>2980</v>
      </c>
      <c r="B620" s="414" t="s">
        <v>929</v>
      </c>
      <c r="C620" s="391">
        <v>8</v>
      </c>
      <c r="D620" s="392">
        <v>0</v>
      </c>
      <c r="E620" s="393" t="s">
        <v>559</v>
      </c>
      <c r="F620" s="394" t="s">
        <v>560</v>
      </c>
      <c r="G620" s="666"/>
      <c r="H620" s="667"/>
      <c r="I620" s="678"/>
    </row>
    <row r="621" spans="1:9" s="395" customFormat="1" ht="10.5" customHeight="1" hidden="1">
      <c r="A621" s="390"/>
      <c r="B621" s="382"/>
      <c r="C621" s="391"/>
      <c r="D621" s="392"/>
      <c r="E621" s="388" t="s">
        <v>785</v>
      </c>
      <c r="F621" s="394"/>
      <c r="G621" s="728"/>
      <c r="H621" s="729"/>
      <c r="I621" s="693"/>
    </row>
    <row r="622" spans="1:9" ht="12.75" hidden="1">
      <c r="A622" s="390">
        <v>2981</v>
      </c>
      <c r="B622" s="416" t="s">
        <v>929</v>
      </c>
      <c r="C622" s="397">
        <v>8</v>
      </c>
      <c r="D622" s="398">
        <v>1</v>
      </c>
      <c r="E622" s="388" t="s">
        <v>559</v>
      </c>
      <c r="F622" s="409" t="s">
        <v>561</v>
      </c>
      <c r="G622" s="666"/>
      <c r="H622" s="667"/>
      <c r="I622" s="678"/>
    </row>
    <row r="623" spans="1:9" ht="38.25" hidden="1">
      <c r="A623" s="390"/>
      <c r="B623" s="396"/>
      <c r="C623" s="397"/>
      <c r="D623" s="398"/>
      <c r="E623" s="388" t="s">
        <v>860</v>
      </c>
      <c r="F623" s="401"/>
      <c r="G623" s="666"/>
      <c r="H623" s="667"/>
      <c r="I623" s="678"/>
    </row>
    <row r="624" spans="1:9" ht="12.75" hidden="1">
      <c r="A624" s="390"/>
      <c r="B624" s="396"/>
      <c r="C624" s="397"/>
      <c r="D624" s="398"/>
      <c r="E624" s="388" t="s">
        <v>861</v>
      </c>
      <c r="F624" s="401"/>
      <c r="G624" s="666"/>
      <c r="H624" s="667"/>
      <c r="I624" s="678"/>
    </row>
    <row r="625" spans="1:9" ht="12.75" hidden="1">
      <c r="A625" s="390"/>
      <c r="B625" s="396"/>
      <c r="C625" s="397"/>
      <c r="D625" s="398"/>
      <c r="E625" s="388" t="s">
        <v>861</v>
      </c>
      <c r="F625" s="401"/>
      <c r="G625" s="666"/>
      <c r="H625" s="667"/>
      <c r="I625" s="678"/>
    </row>
    <row r="626" spans="1:9" s="291" customFormat="1" ht="39.75" customHeight="1" hidden="1">
      <c r="A626" s="411">
        <v>3000</v>
      </c>
      <c r="B626" s="414" t="s">
        <v>942</v>
      </c>
      <c r="C626" s="391">
        <v>0</v>
      </c>
      <c r="D626" s="392">
        <v>0</v>
      </c>
      <c r="E626" s="415" t="s">
        <v>484</v>
      </c>
      <c r="F626" s="412" t="s">
        <v>562</v>
      </c>
      <c r="G626" s="739">
        <f>G664</f>
        <v>0</v>
      </c>
      <c r="H626" s="740">
        <f>H664</f>
        <v>0</v>
      </c>
      <c r="I626" s="678"/>
    </row>
    <row r="627" spans="1:9" ht="13.5" customHeight="1" hidden="1">
      <c r="A627" s="387"/>
      <c r="B627" s="382"/>
      <c r="C627" s="383"/>
      <c r="D627" s="384"/>
      <c r="E627" s="388" t="s">
        <v>784</v>
      </c>
      <c r="F627" s="389"/>
      <c r="G627" s="660"/>
      <c r="H627" s="661"/>
      <c r="I627" s="727"/>
    </row>
    <row r="628" spans="1:9" ht="25.5" hidden="1">
      <c r="A628" s="390">
        <v>3010</v>
      </c>
      <c r="B628" s="414" t="s">
        <v>942</v>
      </c>
      <c r="C628" s="391">
        <v>1</v>
      </c>
      <c r="D628" s="392">
        <v>0</v>
      </c>
      <c r="E628" s="393" t="s">
        <v>941</v>
      </c>
      <c r="F628" s="394" t="s">
        <v>563</v>
      </c>
      <c r="G628" s="666"/>
      <c r="H628" s="667"/>
      <c r="I628" s="678"/>
    </row>
    <row r="629" spans="1:9" s="395" customFormat="1" ht="10.5" customHeight="1" hidden="1">
      <c r="A629" s="390"/>
      <c r="B629" s="382"/>
      <c r="C629" s="391"/>
      <c r="D629" s="392"/>
      <c r="E629" s="388" t="s">
        <v>785</v>
      </c>
      <c r="F629" s="394"/>
      <c r="G629" s="728"/>
      <c r="H629" s="729"/>
      <c r="I629" s="693"/>
    </row>
    <row r="630" spans="1:9" ht="12.75" hidden="1">
      <c r="A630" s="390">
        <v>3011</v>
      </c>
      <c r="B630" s="416" t="s">
        <v>942</v>
      </c>
      <c r="C630" s="397">
        <v>1</v>
      </c>
      <c r="D630" s="398">
        <v>1</v>
      </c>
      <c r="E630" s="388" t="s">
        <v>564</v>
      </c>
      <c r="F630" s="409" t="s">
        <v>565</v>
      </c>
      <c r="G630" s="666"/>
      <c r="H630" s="667"/>
      <c r="I630" s="678"/>
    </row>
    <row r="631" spans="1:9" ht="38.25" hidden="1">
      <c r="A631" s="390"/>
      <c r="B631" s="396"/>
      <c r="C631" s="397"/>
      <c r="D631" s="398"/>
      <c r="E631" s="388" t="s">
        <v>860</v>
      </c>
      <c r="F631" s="401"/>
      <c r="G631" s="666"/>
      <c r="H631" s="667"/>
      <c r="I631" s="678"/>
    </row>
    <row r="632" spans="1:9" ht="12.75" hidden="1">
      <c r="A632" s="390"/>
      <c r="B632" s="396"/>
      <c r="C632" s="397"/>
      <c r="D632" s="398"/>
      <c r="E632" s="388" t="s">
        <v>861</v>
      </c>
      <c r="F632" s="401"/>
      <c r="G632" s="666"/>
      <c r="H632" s="667"/>
      <c r="I632" s="678"/>
    </row>
    <row r="633" spans="1:9" ht="12.75" hidden="1">
      <c r="A633" s="390"/>
      <c r="B633" s="396"/>
      <c r="C633" s="397"/>
      <c r="D633" s="398"/>
      <c r="E633" s="388" t="s">
        <v>861</v>
      </c>
      <c r="F633" s="401"/>
      <c r="G633" s="666"/>
      <c r="H633" s="667"/>
      <c r="I633" s="678"/>
    </row>
    <row r="634" spans="1:9" ht="12.75" hidden="1">
      <c r="A634" s="390">
        <v>3012</v>
      </c>
      <c r="B634" s="416" t="s">
        <v>942</v>
      </c>
      <c r="C634" s="397">
        <v>1</v>
      </c>
      <c r="D634" s="398">
        <v>2</v>
      </c>
      <c r="E634" s="388" t="s">
        <v>566</v>
      </c>
      <c r="F634" s="409" t="s">
        <v>567</v>
      </c>
      <c r="G634" s="666"/>
      <c r="H634" s="667"/>
      <c r="I634" s="678"/>
    </row>
    <row r="635" spans="1:9" ht="38.25" hidden="1">
      <c r="A635" s="390"/>
      <c r="B635" s="396"/>
      <c r="C635" s="397"/>
      <c r="D635" s="398"/>
      <c r="E635" s="388" t="s">
        <v>860</v>
      </c>
      <c r="F635" s="401"/>
      <c r="G635" s="666"/>
      <c r="H635" s="667"/>
      <c r="I635" s="678"/>
    </row>
    <row r="636" spans="1:9" ht="12.75" hidden="1">
      <c r="A636" s="390"/>
      <c r="B636" s="396"/>
      <c r="C636" s="397"/>
      <c r="D636" s="398"/>
      <c r="E636" s="388" t="s">
        <v>861</v>
      </c>
      <c r="F636" s="401"/>
      <c r="G636" s="666"/>
      <c r="H636" s="667"/>
      <c r="I636" s="678"/>
    </row>
    <row r="637" spans="1:9" ht="12.75" hidden="1">
      <c r="A637" s="390"/>
      <c r="B637" s="396"/>
      <c r="C637" s="397"/>
      <c r="D637" s="398"/>
      <c r="E637" s="388" t="s">
        <v>861</v>
      </c>
      <c r="F637" s="401"/>
      <c r="G637" s="666"/>
      <c r="H637" s="667"/>
      <c r="I637" s="678"/>
    </row>
    <row r="638" spans="1:9" ht="12.75" hidden="1">
      <c r="A638" s="390">
        <v>3020</v>
      </c>
      <c r="B638" s="414" t="s">
        <v>942</v>
      </c>
      <c r="C638" s="391">
        <v>2</v>
      </c>
      <c r="D638" s="392">
        <v>0</v>
      </c>
      <c r="E638" s="393" t="s">
        <v>568</v>
      </c>
      <c r="F638" s="394" t="s">
        <v>569</v>
      </c>
      <c r="G638" s="666"/>
      <c r="H638" s="667"/>
      <c r="I638" s="678"/>
    </row>
    <row r="639" spans="1:9" s="395" customFormat="1" ht="10.5" customHeight="1" hidden="1">
      <c r="A639" s="390"/>
      <c r="B639" s="382"/>
      <c r="C639" s="391"/>
      <c r="D639" s="392"/>
      <c r="E639" s="388" t="s">
        <v>785</v>
      </c>
      <c r="F639" s="394"/>
      <c r="G639" s="728"/>
      <c r="H639" s="729"/>
      <c r="I639" s="693"/>
    </row>
    <row r="640" spans="1:9" ht="12.75" hidden="1">
      <c r="A640" s="390">
        <v>3021</v>
      </c>
      <c r="B640" s="416" t="s">
        <v>942</v>
      </c>
      <c r="C640" s="397">
        <v>2</v>
      </c>
      <c r="D640" s="398">
        <v>1</v>
      </c>
      <c r="E640" s="388" t="s">
        <v>568</v>
      </c>
      <c r="F640" s="409" t="s">
        <v>570</v>
      </c>
      <c r="G640" s="666"/>
      <c r="H640" s="667"/>
      <c r="I640" s="678"/>
    </row>
    <row r="641" spans="1:9" ht="12.75" hidden="1">
      <c r="A641" s="390"/>
      <c r="B641" s="396"/>
      <c r="C641" s="397"/>
      <c r="D641" s="398"/>
      <c r="E641" s="388" t="s">
        <v>861</v>
      </c>
      <c r="F641" s="401"/>
      <c r="G641" s="666"/>
      <c r="H641" s="667"/>
      <c r="I641" s="678"/>
    </row>
    <row r="642" spans="1:9" ht="12.75" hidden="1">
      <c r="A642" s="390"/>
      <c r="B642" s="396"/>
      <c r="C642" s="397"/>
      <c r="D642" s="398"/>
      <c r="E642" s="388" t="s">
        <v>861</v>
      </c>
      <c r="F642" s="401"/>
      <c r="G642" s="666"/>
      <c r="H642" s="667"/>
      <c r="I642" s="678"/>
    </row>
    <row r="643" spans="1:9" ht="12.75" hidden="1">
      <c r="A643" s="390">
        <v>3030</v>
      </c>
      <c r="B643" s="414" t="s">
        <v>942</v>
      </c>
      <c r="C643" s="391">
        <v>3</v>
      </c>
      <c r="D643" s="392">
        <v>0</v>
      </c>
      <c r="E643" s="393" t="s">
        <v>571</v>
      </c>
      <c r="F643" s="394" t="s">
        <v>572</v>
      </c>
      <c r="G643" s="666"/>
      <c r="H643" s="667"/>
      <c r="I643" s="678"/>
    </row>
    <row r="644" spans="1:9" s="395" customFormat="1" ht="10.5" customHeight="1" hidden="1">
      <c r="A644" s="390"/>
      <c r="B644" s="382"/>
      <c r="C644" s="391"/>
      <c r="D644" s="392"/>
      <c r="E644" s="388" t="s">
        <v>785</v>
      </c>
      <c r="F644" s="394"/>
      <c r="G644" s="728"/>
      <c r="H644" s="729"/>
      <c r="I644" s="693"/>
    </row>
    <row r="645" spans="1:9" s="395" customFormat="1" ht="12" customHeight="1" hidden="1">
      <c r="A645" s="390">
        <v>3031</v>
      </c>
      <c r="B645" s="416" t="s">
        <v>942</v>
      </c>
      <c r="C645" s="397">
        <v>3</v>
      </c>
      <c r="D645" s="398">
        <v>1</v>
      </c>
      <c r="E645" s="388" t="s">
        <v>571</v>
      </c>
      <c r="F645" s="394"/>
      <c r="G645" s="728"/>
      <c r="H645" s="729"/>
      <c r="I645" s="693"/>
    </row>
    <row r="646" spans="1:9" ht="10.5" customHeight="1" hidden="1">
      <c r="A646" s="390">
        <v>3040</v>
      </c>
      <c r="B646" s="414" t="s">
        <v>942</v>
      </c>
      <c r="C646" s="391">
        <v>4</v>
      </c>
      <c r="D646" s="392">
        <v>0</v>
      </c>
      <c r="E646" s="393" t="s">
        <v>573</v>
      </c>
      <c r="F646" s="394" t="s">
        <v>574</v>
      </c>
      <c r="G646" s="666"/>
      <c r="H646" s="667"/>
      <c r="I646" s="678"/>
    </row>
    <row r="647" spans="1:9" s="395" customFormat="1" ht="10.5" customHeight="1" hidden="1">
      <c r="A647" s="390"/>
      <c r="B647" s="382"/>
      <c r="C647" s="391"/>
      <c r="D647" s="392"/>
      <c r="E647" s="388" t="s">
        <v>785</v>
      </c>
      <c r="F647" s="394"/>
      <c r="G647" s="728"/>
      <c r="H647" s="729"/>
      <c r="I647" s="693"/>
    </row>
    <row r="648" spans="1:9" ht="12.75" hidden="1">
      <c r="A648" s="390">
        <v>3041</v>
      </c>
      <c r="B648" s="416" t="s">
        <v>942</v>
      </c>
      <c r="C648" s="397">
        <v>4</v>
      </c>
      <c r="D648" s="398">
        <v>1</v>
      </c>
      <c r="E648" s="388" t="s">
        <v>573</v>
      </c>
      <c r="F648" s="409" t="s">
        <v>575</v>
      </c>
      <c r="G648" s="666"/>
      <c r="H648" s="667"/>
      <c r="I648" s="678"/>
    </row>
    <row r="649" spans="1:9" ht="38.25" hidden="1">
      <c r="A649" s="390"/>
      <c r="B649" s="396"/>
      <c r="C649" s="397"/>
      <c r="D649" s="398"/>
      <c r="E649" s="388" t="s">
        <v>860</v>
      </c>
      <c r="F649" s="401"/>
      <c r="G649" s="666"/>
      <c r="H649" s="667"/>
      <c r="I649" s="678"/>
    </row>
    <row r="650" spans="1:9" ht="12.75" hidden="1">
      <c r="A650" s="390"/>
      <c r="B650" s="396"/>
      <c r="C650" s="397"/>
      <c r="D650" s="398"/>
      <c r="E650" s="388" t="s">
        <v>861</v>
      </c>
      <c r="F650" s="401"/>
      <c r="G650" s="666"/>
      <c r="H650" s="667"/>
      <c r="I650" s="678"/>
    </row>
    <row r="651" spans="1:9" ht="12.75" hidden="1">
      <c r="A651" s="390"/>
      <c r="B651" s="396"/>
      <c r="C651" s="397"/>
      <c r="D651" s="398"/>
      <c r="E651" s="388" t="s">
        <v>861</v>
      </c>
      <c r="F651" s="401"/>
      <c r="G651" s="666"/>
      <c r="H651" s="667"/>
      <c r="I651" s="678"/>
    </row>
    <row r="652" spans="1:9" ht="12.75" hidden="1">
      <c r="A652" s="390">
        <v>3050</v>
      </c>
      <c r="B652" s="414" t="s">
        <v>942</v>
      </c>
      <c r="C652" s="391">
        <v>5</v>
      </c>
      <c r="D652" s="392">
        <v>0</v>
      </c>
      <c r="E652" s="393" t="s">
        <v>576</v>
      </c>
      <c r="F652" s="394" t="s">
        <v>577</v>
      </c>
      <c r="G652" s="666"/>
      <c r="H652" s="667"/>
      <c r="I652" s="678"/>
    </row>
    <row r="653" spans="1:9" s="395" customFormat="1" ht="10.5" customHeight="1" hidden="1">
      <c r="A653" s="390"/>
      <c r="B653" s="382"/>
      <c r="C653" s="391"/>
      <c r="D653" s="392"/>
      <c r="E653" s="388" t="s">
        <v>785</v>
      </c>
      <c r="F653" s="394"/>
      <c r="G653" s="728"/>
      <c r="H653" s="729"/>
      <c r="I653" s="693"/>
    </row>
    <row r="654" spans="1:9" ht="12.75" hidden="1">
      <c r="A654" s="390">
        <v>3051</v>
      </c>
      <c r="B654" s="416" t="s">
        <v>942</v>
      </c>
      <c r="C654" s="397">
        <v>5</v>
      </c>
      <c r="D654" s="398">
        <v>1</v>
      </c>
      <c r="E654" s="388" t="s">
        <v>576</v>
      </c>
      <c r="F654" s="409" t="s">
        <v>577</v>
      </c>
      <c r="G654" s="666"/>
      <c r="H654" s="667"/>
      <c r="I654" s="678"/>
    </row>
    <row r="655" spans="1:9" ht="38.25" hidden="1">
      <c r="A655" s="390"/>
      <c r="B655" s="396"/>
      <c r="C655" s="397"/>
      <c r="D655" s="398"/>
      <c r="E655" s="388" t="s">
        <v>860</v>
      </c>
      <c r="F655" s="401"/>
      <c r="G655" s="666"/>
      <c r="H655" s="667"/>
      <c r="I655" s="678"/>
    </row>
    <row r="656" spans="1:9" ht="12.75" hidden="1">
      <c r="A656" s="390"/>
      <c r="B656" s="396"/>
      <c r="C656" s="397"/>
      <c r="D656" s="398"/>
      <c r="E656" s="388" t="s">
        <v>861</v>
      </c>
      <c r="F656" s="401"/>
      <c r="G656" s="666"/>
      <c r="H656" s="667"/>
      <c r="I656" s="678"/>
    </row>
    <row r="657" spans="1:9" ht="12.75" hidden="1">
      <c r="A657" s="390"/>
      <c r="B657" s="396"/>
      <c r="C657" s="397"/>
      <c r="D657" s="398"/>
      <c r="E657" s="388" t="s">
        <v>861</v>
      </c>
      <c r="F657" s="401"/>
      <c r="G657" s="666"/>
      <c r="H657" s="667"/>
      <c r="I657" s="678"/>
    </row>
    <row r="658" spans="1:9" ht="12.75" hidden="1">
      <c r="A658" s="390">
        <v>3060</v>
      </c>
      <c r="B658" s="414" t="s">
        <v>942</v>
      </c>
      <c r="C658" s="391">
        <v>6</v>
      </c>
      <c r="D658" s="392">
        <v>0</v>
      </c>
      <c r="E658" s="393" t="s">
        <v>578</v>
      </c>
      <c r="F658" s="394" t="s">
        <v>579</v>
      </c>
      <c r="G658" s="666"/>
      <c r="H658" s="667"/>
      <c r="I658" s="678"/>
    </row>
    <row r="659" spans="1:9" s="395" customFormat="1" ht="10.5" customHeight="1" hidden="1">
      <c r="A659" s="390"/>
      <c r="B659" s="382"/>
      <c r="C659" s="391"/>
      <c r="D659" s="392"/>
      <c r="E659" s="388" t="s">
        <v>785</v>
      </c>
      <c r="F659" s="394"/>
      <c r="G659" s="728"/>
      <c r="H659" s="729"/>
      <c r="I659" s="693"/>
    </row>
    <row r="660" spans="1:9" ht="12.75" hidden="1">
      <c r="A660" s="390">
        <v>3061</v>
      </c>
      <c r="B660" s="416" t="s">
        <v>942</v>
      </c>
      <c r="C660" s="397">
        <v>6</v>
      </c>
      <c r="D660" s="398">
        <v>1</v>
      </c>
      <c r="E660" s="388" t="s">
        <v>578</v>
      </c>
      <c r="F660" s="409" t="s">
        <v>579</v>
      </c>
      <c r="G660" s="666"/>
      <c r="H660" s="667"/>
      <c r="I660" s="678"/>
    </row>
    <row r="661" spans="1:9" ht="38.25" hidden="1">
      <c r="A661" s="390"/>
      <c r="B661" s="396"/>
      <c r="C661" s="397"/>
      <c r="D661" s="398"/>
      <c r="E661" s="388" t="s">
        <v>860</v>
      </c>
      <c r="F661" s="401"/>
      <c r="G661" s="666"/>
      <c r="H661" s="667"/>
      <c r="I661" s="678"/>
    </row>
    <row r="662" spans="1:9" ht="12.75" hidden="1">
      <c r="A662" s="390"/>
      <c r="B662" s="396"/>
      <c r="C662" s="397"/>
      <c r="D662" s="398"/>
      <c r="E662" s="388" t="s">
        <v>861</v>
      </c>
      <c r="F662" s="401"/>
      <c r="G662" s="666"/>
      <c r="H662" s="667"/>
      <c r="I662" s="678"/>
    </row>
    <row r="663" spans="1:9" ht="12.75" hidden="1">
      <c r="A663" s="390"/>
      <c r="B663" s="396"/>
      <c r="C663" s="397"/>
      <c r="D663" s="398"/>
      <c r="E663" s="388" t="s">
        <v>861</v>
      </c>
      <c r="F663" s="401"/>
      <c r="G663" s="666"/>
      <c r="H663" s="667"/>
      <c r="I663" s="678"/>
    </row>
    <row r="664" spans="1:9" ht="25.5" hidden="1">
      <c r="A664" s="390">
        <v>3070</v>
      </c>
      <c r="B664" s="414" t="s">
        <v>942</v>
      </c>
      <c r="C664" s="391">
        <v>7</v>
      </c>
      <c r="D664" s="392">
        <v>0</v>
      </c>
      <c r="E664" s="393" t="s">
        <v>834</v>
      </c>
      <c r="F664" s="394" t="s">
        <v>581</v>
      </c>
      <c r="G664" s="741">
        <f>H664</f>
        <v>0</v>
      </c>
      <c r="H664" s="742">
        <f>H666</f>
        <v>0</v>
      </c>
      <c r="I664" s="678"/>
    </row>
    <row r="665" spans="1:9" s="395" customFormat="1" ht="13.5" customHeight="1" hidden="1">
      <c r="A665" s="390"/>
      <c r="B665" s="382"/>
      <c r="C665" s="391"/>
      <c r="D665" s="392"/>
      <c r="E665" s="388" t="s">
        <v>785</v>
      </c>
      <c r="F665" s="394"/>
      <c r="G665" s="741"/>
      <c r="H665" s="742"/>
      <c r="I665" s="693"/>
    </row>
    <row r="666" spans="1:9" ht="25.5" hidden="1">
      <c r="A666" s="390">
        <v>3071</v>
      </c>
      <c r="B666" s="416" t="s">
        <v>942</v>
      </c>
      <c r="C666" s="397">
        <v>7</v>
      </c>
      <c r="D666" s="398">
        <v>1</v>
      </c>
      <c r="E666" s="388" t="s">
        <v>580</v>
      </c>
      <c r="F666" s="409" t="s">
        <v>582</v>
      </c>
      <c r="G666" s="741">
        <f>H666</f>
        <v>0</v>
      </c>
      <c r="H666" s="742">
        <f>H668+H667</f>
        <v>0</v>
      </c>
      <c r="I666" s="678"/>
    </row>
    <row r="667" spans="1:9" s="10" customFormat="1" ht="15" hidden="1">
      <c r="A667" s="96"/>
      <c r="B667" s="40"/>
      <c r="C667" s="508"/>
      <c r="D667" s="509"/>
      <c r="E667" s="190" t="s">
        <v>990</v>
      </c>
      <c r="F667" s="20"/>
      <c r="G667" s="708">
        <f>H667</f>
        <v>0</v>
      </c>
      <c r="H667" s="683"/>
      <c r="I667" s="713"/>
    </row>
    <row r="668" spans="1:9" ht="13.5" hidden="1" thickBot="1">
      <c r="A668" s="390"/>
      <c r="B668" s="396"/>
      <c r="C668" s="397"/>
      <c r="D668" s="398"/>
      <c r="E668" s="423" t="s">
        <v>2</v>
      </c>
      <c r="F668" s="401"/>
      <c r="G668" s="743">
        <f>H668</f>
        <v>0</v>
      </c>
      <c r="H668" s="744"/>
      <c r="I668" s="745"/>
    </row>
    <row r="669" spans="1:9" ht="27" customHeight="1" hidden="1">
      <c r="A669" s="390">
        <v>3080</v>
      </c>
      <c r="B669" s="414" t="s">
        <v>942</v>
      </c>
      <c r="C669" s="391">
        <v>8</v>
      </c>
      <c r="D669" s="392">
        <v>0</v>
      </c>
      <c r="E669" s="393" t="s">
        <v>583</v>
      </c>
      <c r="F669" s="394" t="s">
        <v>584</v>
      </c>
      <c r="G669" s="746"/>
      <c r="H669" s="747"/>
      <c r="I669" s="662"/>
    </row>
    <row r="670" spans="1:9" s="395" customFormat="1" ht="15" customHeight="1" hidden="1">
      <c r="A670" s="390"/>
      <c r="B670" s="382"/>
      <c r="C670" s="391"/>
      <c r="D670" s="392"/>
      <c r="E670" s="388" t="s">
        <v>785</v>
      </c>
      <c r="F670" s="394"/>
      <c r="G670" s="748"/>
      <c r="H670" s="749"/>
      <c r="I670" s="670"/>
    </row>
    <row r="671" spans="1:9" ht="25.5" hidden="1">
      <c r="A671" s="390">
        <v>3081</v>
      </c>
      <c r="B671" s="416" t="s">
        <v>942</v>
      </c>
      <c r="C671" s="397">
        <v>8</v>
      </c>
      <c r="D671" s="398">
        <v>1</v>
      </c>
      <c r="E671" s="388" t="s">
        <v>583</v>
      </c>
      <c r="F671" s="409" t="s">
        <v>585</v>
      </c>
      <c r="G671" s="683"/>
      <c r="H671" s="750"/>
      <c r="I671" s="690"/>
    </row>
    <row r="672" spans="1:9" s="395" customFormat="1" ht="10.5" customHeight="1" hidden="1">
      <c r="A672" s="390"/>
      <c r="B672" s="382"/>
      <c r="C672" s="391"/>
      <c r="D672" s="392"/>
      <c r="E672" s="388" t="s">
        <v>785</v>
      </c>
      <c r="F672" s="394"/>
      <c r="G672" s="748"/>
      <c r="H672" s="749"/>
      <c r="I672" s="670"/>
    </row>
    <row r="673" spans="1:9" ht="25.5" hidden="1">
      <c r="A673" s="390">
        <v>3090</v>
      </c>
      <c r="B673" s="414" t="s">
        <v>942</v>
      </c>
      <c r="C673" s="298">
        <v>9</v>
      </c>
      <c r="D673" s="392">
        <v>0</v>
      </c>
      <c r="E673" s="393" t="s">
        <v>586</v>
      </c>
      <c r="F673" s="394" t="s">
        <v>587</v>
      </c>
      <c r="G673" s="683"/>
      <c r="H673" s="750"/>
      <c r="I673" s="690"/>
    </row>
    <row r="674" spans="1:9" s="395" customFormat="1" ht="10.5" customHeight="1" hidden="1">
      <c r="A674" s="390"/>
      <c r="B674" s="382"/>
      <c r="C674" s="391"/>
      <c r="D674" s="392"/>
      <c r="E674" s="388" t="s">
        <v>785</v>
      </c>
      <c r="F674" s="394"/>
      <c r="G674" s="748"/>
      <c r="H674" s="749"/>
      <c r="I674" s="670"/>
    </row>
    <row r="675" spans="1:9" ht="17.25" customHeight="1" hidden="1">
      <c r="A675" s="424">
        <v>3091</v>
      </c>
      <c r="B675" s="416" t="s">
        <v>942</v>
      </c>
      <c r="C675" s="292">
        <v>9</v>
      </c>
      <c r="D675" s="425">
        <v>1</v>
      </c>
      <c r="E675" s="426" t="s">
        <v>586</v>
      </c>
      <c r="F675" s="427" t="s">
        <v>588</v>
      </c>
      <c r="G675" s="751"/>
      <c r="H675" s="752"/>
      <c r="I675" s="753"/>
    </row>
    <row r="676" spans="1:9" ht="38.25" hidden="1">
      <c r="A676" s="390"/>
      <c r="B676" s="396"/>
      <c r="C676" s="397"/>
      <c r="D676" s="398"/>
      <c r="E676" s="388" t="s">
        <v>860</v>
      </c>
      <c r="F676" s="401"/>
      <c r="G676" s="683"/>
      <c r="H676" s="750"/>
      <c r="I676" s="690"/>
    </row>
    <row r="677" spans="1:9" ht="12.75" hidden="1">
      <c r="A677" s="390"/>
      <c r="B677" s="396"/>
      <c r="C677" s="397"/>
      <c r="D677" s="398"/>
      <c r="E677" s="388" t="s">
        <v>861</v>
      </c>
      <c r="F677" s="401"/>
      <c r="G677" s="683"/>
      <c r="H677" s="750"/>
      <c r="I677" s="690"/>
    </row>
    <row r="678" spans="1:9" ht="12.75" hidden="1">
      <c r="A678" s="390"/>
      <c r="B678" s="396"/>
      <c r="C678" s="397"/>
      <c r="D678" s="398"/>
      <c r="E678" s="388" t="s">
        <v>861</v>
      </c>
      <c r="F678" s="401"/>
      <c r="G678" s="683"/>
      <c r="H678" s="750"/>
      <c r="I678" s="690"/>
    </row>
    <row r="679" spans="1:9" ht="30" customHeight="1" hidden="1">
      <c r="A679" s="424">
        <v>3092</v>
      </c>
      <c r="B679" s="416" t="s">
        <v>942</v>
      </c>
      <c r="C679" s="292">
        <v>9</v>
      </c>
      <c r="D679" s="425">
        <v>2</v>
      </c>
      <c r="E679" s="426" t="s">
        <v>966</v>
      </c>
      <c r="F679" s="427"/>
      <c r="G679" s="751"/>
      <c r="H679" s="752"/>
      <c r="I679" s="753"/>
    </row>
    <row r="680" spans="1:9" ht="38.25" hidden="1">
      <c r="A680" s="390"/>
      <c r="B680" s="396"/>
      <c r="C680" s="397"/>
      <c r="D680" s="398"/>
      <c r="E680" s="388" t="s">
        <v>860</v>
      </c>
      <c r="F680" s="401"/>
      <c r="G680" s="683"/>
      <c r="H680" s="750"/>
      <c r="I680" s="690"/>
    </row>
    <row r="681" spans="1:9" ht="12.75" hidden="1">
      <c r="A681" s="390"/>
      <c r="B681" s="396"/>
      <c r="C681" s="397"/>
      <c r="D681" s="398"/>
      <c r="E681" s="388" t="s">
        <v>861</v>
      </c>
      <c r="F681" s="401"/>
      <c r="G681" s="683"/>
      <c r="H681" s="750"/>
      <c r="I681" s="690"/>
    </row>
    <row r="682" spans="1:9" ht="12.75" hidden="1">
      <c r="A682" s="390"/>
      <c r="B682" s="396"/>
      <c r="C682" s="397"/>
      <c r="D682" s="398"/>
      <c r="E682" s="388" t="s">
        <v>861</v>
      </c>
      <c r="F682" s="401"/>
      <c r="G682" s="683"/>
      <c r="H682" s="750"/>
      <c r="I682" s="690"/>
    </row>
    <row r="683" spans="1:9" s="291" customFormat="1" ht="32.25" customHeight="1" hidden="1">
      <c r="A683" s="428">
        <v>3100</v>
      </c>
      <c r="B683" s="429" t="s">
        <v>943</v>
      </c>
      <c r="C683" s="429">
        <v>0</v>
      </c>
      <c r="D683" s="430">
        <v>0</v>
      </c>
      <c r="E683" s="431" t="s">
        <v>485</v>
      </c>
      <c r="F683" s="432"/>
      <c r="G683" s="663">
        <f>G685</f>
        <v>0</v>
      </c>
      <c r="H683" s="664">
        <f>H685</f>
        <v>0</v>
      </c>
      <c r="I683" s="678"/>
    </row>
    <row r="684" spans="1:9" ht="11.25" customHeight="1" hidden="1">
      <c r="A684" s="424"/>
      <c r="B684" s="382"/>
      <c r="C684" s="383"/>
      <c r="D684" s="384"/>
      <c r="E684" s="388" t="s">
        <v>784</v>
      </c>
      <c r="F684" s="389"/>
      <c r="G684" s="746"/>
      <c r="H684" s="747"/>
      <c r="I684" s="754"/>
    </row>
    <row r="685" spans="1:9" ht="25.5" hidden="1">
      <c r="A685" s="424">
        <v>3110</v>
      </c>
      <c r="B685" s="433" t="s">
        <v>943</v>
      </c>
      <c r="C685" s="433">
        <v>1</v>
      </c>
      <c r="D685" s="434">
        <v>0</v>
      </c>
      <c r="E685" s="421" t="s">
        <v>718</v>
      </c>
      <c r="F685" s="409"/>
      <c r="G685" s="683">
        <f>G687</f>
        <v>0</v>
      </c>
      <c r="H685" s="750">
        <f>H687</f>
        <v>0</v>
      </c>
      <c r="I685" s="755"/>
    </row>
    <row r="686" spans="1:9" s="395" customFormat="1" ht="15" customHeight="1" hidden="1">
      <c r="A686" s="424"/>
      <c r="B686" s="382"/>
      <c r="C686" s="391"/>
      <c r="D686" s="392"/>
      <c r="E686" s="388" t="s">
        <v>785</v>
      </c>
      <c r="F686" s="394"/>
      <c r="G686" s="748"/>
      <c r="H686" s="749"/>
      <c r="I686" s="756"/>
    </row>
    <row r="687" spans="1:9" ht="13.5" hidden="1" thickBot="1">
      <c r="A687" s="435">
        <v>3112</v>
      </c>
      <c r="B687" s="436" t="s">
        <v>943</v>
      </c>
      <c r="C687" s="436">
        <v>1</v>
      </c>
      <c r="D687" s="437">
        <v>2</v>
      </c>
      <c r="E687" s="438" t="s">
        <v>719</v>
      </c>
      <c r="F687" s="439"/>
      <c r="G687" s="757">
        <f>G688</f>
        <v>0</v>
      </c>
      <c r="H687" s="758">
        <f>H688</f>
        <v>0</v>
      </c>
      <c r="I687" s="759"/>
    </row>
    <row r="688" spans="1:9" s="554" customFormat="1" ht="16.5" hidden="1" thickBot="1">
      <c r="A688" s="619"/>
      <c r="B688" s="620"/>
      <c r="C688" s="621"/>
      <c r="D688" s="622"/>
      <c r="E688" s="623" t="s">
        <v>30</v>
      </c>
      <c r="F688" s="624"/>
      <c r="G688" s="760">
        <f>H688</f>
        <v>0</v>
      </c>
      <c r="H688" s="760"/>
      <c r="I688" s="761"/>
    </row>
    <row r="689" spans="3:4" ht="12.75">
      <c r="C689" s="440"/>
      <c r="D689" s="441"/>
    </row>
    <row r="690" spans="3:4" ht="12.75">
      <c r="C690" s="440"/>
      <c r="D690" s="441"/>
    </row>
    <row r="691" spans="3:4" ht="12.75">
      <c r="C691" s="440"/>
      <c r="D691" s="441"/>
    </row>
    <row r="692" spans="3:4" ht="12.75">
      <c r="C692" s="440"/>
      <c r="D692" s="441"/>
    </row>
    <row r="693" spans="3:4" ht="12.75">
      <c r="C693" s="440"/>
      <c r="D693" s="441"/>
    </row>
    <row r="694" spans="3:4" ht="12.75">
      <c r="C694" s="440"/>
      <c r="D694" s="441"/>
    </row>
    <row r="695" spans="3:4" ht="12.75">
      <c r="C695" s="440"/>
      <c r="D695" s="441"/>
    </row>
    <row r="696" spans="3:4" ht="12.75">
      <c r="C696" s="440"/>
      <c r="D696" s="441"/>
    </row>
    <row r="697" spans="3:4" ht="12.75">
      <c r="C697" s="440"/>
      <c r="D697" s="441"/>
    </row>
    <row r="698" spans="3:4" ht="12.75">
      <c r="C698" s="440"/>
      <c r="D698" s="441"/>
    </row>
    <row r="699" spans="3:4" ht="12.75">
      <c r="C699" s="440"/>
      <c r="D699" s="441"/>
    </row>
    <row r="700" spans="3:4" ht="12.75">
      <c r="C700" s="440"/>
      <c r="D700" s="441"/>
    </row>
    <row r="701" spans="3:4" ht="12.75">
      <c r="C701" s="440"/>
      <c r="D701" s="441"/>
    </row>
    <row r="702" spans="3:4" ht="12.75">
      <c r="C702" s="440"/>
      <c r="D702" s="441"/>
    </row>
    <row r="703" spans="3:4" ht="12.75">
      <c r="C703" s="440"/>
      <c r="D703" s="441"/>
    </row>
    <row r="704" spans="3:4" ht="12.75">
      <c r="C704" s="440"/>
      <c r="D704" s="441"/>
    </row>
    <row r="705" spans="3:4" ht="12.75">
      <c r="C705" s="440"/>
      <c r="D705" s="441"/>
    </row>
    <row r="706" spans="3:4" ht="12.75">
      <c r="C706" s="440"/>
      <c r="D706" s="441"/>
    </row>
    <row r="707" spans="3:4" ht="12.75">
      <c r="C707" s="440"/>
      <c r="D707" s="441"/>
    </row>
    <row r="708" spans="3:4" ht="12.75">
      <c r="C708" s="440"/>
      <c r="D708" s="441"/>
    </row>
    <row r="709" spans="3:4" ht="12.75">
      <c r="C709" s="440"/>
      <c r="D709" s="441"/>
    </row>
    <row r="710" spans="3:4" ht="12.75">
      <c r="C710" s="440"/>
      <c r="D710" s="441"/>
    </row>
    <row r="711" spans="3:4" ht="12.75">
      <c r="C711" s="440"/>
      <c r="D711" s="441"/>
    </row>
    <row r="712" spans="3:4" ht="12.75">
      <c r="C712" s="440"/>
      <c r="D712" s="441"/>
    </row>
    <row r="713" spans="3:4" ht="12.75">
      <c r="C713" s="440"/>
      <c r="D713" s="441"/>
    </row>
    <row r="714" spans="3:5" ht="12.75">
      <c r="C714" s="440"/>
      <c r="D714" s="441"/>
      <c r="E714" s="54"/>
    </row>
  </sheetData>
  <sheetProtection/>
  <mergeCells count="11">
    <mergeCell ref="A1:I1"/>
    <mergeCell ref="A2:I2"/>
    <mergeCell ref="H3:I3"/>
    <mergeCell ref="A4:A5"/>
    <mergeCell ref="E4:E5"/>
    <mergeCell ref="F4:F5"/>
    <mergeCell ref="G4:G5"/>
    <mergeCell ref="B4:B5"/>
    <mergeCell ref="C4:C5"/>
    <mergeCell ref="D4:D5"/>
    <mergeCell ref="H4:I4"/>
  </mergeCells>
  <printOptions/>
  <pageMargins left="0" right="0" top="0" bottom="0" header="0" footer="0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2019-02-15T09:44:56Z</cp:lastPrinted>
  <dcterms:created xsi:type="dcterms:W3CDTF">1996-10-14T23:33:28Z</dcterms:created>
  <dcterms:modified xsi:type="dcterms:W3CDTF">2019-02-19T08:03:43Z</dcterms:modified>
  <cp:category/>
  <cp:version/>
  <cp:contentType/>
  <cp:contentStatus/>
</cp:coreProperties>
</file>