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5"/>
  </bookViews>
  <sheets>
    <sheet name="hatvac1" sheetId="1" r:id="rId1"/>
    <sheet name="hatvac2" sheetId="2" r:id="rId2"/>
    <sheet name="hatvac3" sheetId="3" r:id="rId3"/>
    <sheet name="Sheet4" sheetId="4" r:id="rId4"/>
    <sheet name="Sheet5" sheetId="5" r:id="rId5"/>
    <sheet name="hatvac6" sheetId="6" r:id="rId6"/>
  </sheets>
  <externalReferences>
    <externalReference r:id="rId9"/>
  </externalReferences>
  <definedNames>
    <definedName name="_xlnm.Print_Titles" localSheetId="0">'hatvac1'!$7:$10</definedName>
    <definedName name="_xlnm.Print_Titles" localSheetId="2">'hatvac3'!$8:$10</definedName>
    <definedName name="_xlnm.Print_Titles" localSheetId="5">'hatvac6'!$8:$10</definedName>
    <definedName name="_xlnm.Print_Area" localSheetId="0">'hatvac1'!$A$5:$F$193</definedName>
  </definedNames>
  <calcPr fullCalcOnLoad="1"/>
</workbook>
</file>

<file path=xl/sharedStrings.xml><?xml version="1.0" encoding="utf-8"?>
<sst xmlns="http://schemas.openxmlformats.org/spreadsheetml/2006/main" count="2833" uniqueCount="1011">
  <si>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</si>
  <si>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</si>
  <si>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</si>
  <si>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</si>
  <si>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</si>
  <si>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</si>
  <si>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</si>
  <si>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</si>
  <si>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</si>
  <si>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</si>
  <si>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</si>
  <si>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</si>
  <si>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</si>
  <si>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</si>
  <si>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</si>
  <si>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</si>
  <si>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</si>
  <si>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</si>
  <si>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</si>
  <si>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</si>
  <si>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</si>
  <si>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</si>
  <si>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</si>
  <si>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</si>
  <si>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</si>
  <si>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</si>
  <si>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</si>
  <si>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</si>
  <si>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</si>
  <si>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</si>
  <si>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</si>
  <si>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</si>
  <si>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</si>
  <si>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</si>
  <si>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</si>
  <si>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</si>
  <si>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</si>
  <si>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</si>
  <si>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</si>
  <si>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</si>
  <si>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</si>
  <si>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</si>
  <si>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</si>
  <si>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</si>
  <si>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</si>
  <si>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</si>
  <si>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</si>
  <si>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</si>
  <si>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</si>
  <si>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</si>
  <si>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</si>
  <si>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</si>
  <si>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</si>
  <si>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</si>
  <si>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</si>
  <si>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</si>
  <si>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</si>
  <si>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</si>
  <si>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</si>
  <si>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</si>
  <si>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</si>
  <si>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</si>
  <si>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</si>
  <si>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</si>
  <si>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</si>
  <si>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</si>
  <si>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</si>
  <si>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</si>
  <si>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</si>
  <si>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</si>
  <si>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</si>
  <si>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</si>
  <si>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</si>
  <si>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</si>
  <si>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</si>
  <si>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</si>
  <si>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</si>
  <si>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</si>
  <si>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</si>
  <si>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</si>
  <si>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</si>
  <si>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</si>
  <si>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</si>
  <si>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</si>
  <si>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</si>
  <si>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</si>
  <si>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</si>
  <si>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</si>
  <si>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</si>
  <si>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</si>
  <si>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</si>
  <si>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</si>
  <si>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</si>
  <si>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</si>
  <si>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</si>
  <si>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</si>
  <si>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</si>
  <si>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</si>
  <si>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</si>
  <si>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</si>
  <si>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</si>
  <si>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</si>
  <si>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</si>
  <si>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</si>
  <si>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</si>
  <si>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</si>
  <si>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</si>
  <si>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</si>
  <si>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</si>
  <si>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</si>
  <si>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</si>
  <si>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</si>
  <si>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</si>
  <si>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</si>
  <si>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</si>
  <si>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</si>
  <si>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</si>
  <si>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</si>
  <si>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</si>
  <si>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</si>
  <si>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</si>
  <si>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</si>
  <si>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</si>
  <si>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</si>
  <si>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</si>
  <si>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</si>
  <si>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</si>
  <si>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</si>
  <si>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</si>
  <si>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</si>
  <si>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</si>
  <si>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</si>
  <si>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</si>
  <si>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</si>
  <si>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</si>
  <si>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</si>
  <si>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</si>
  <si>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</si>
  <si>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</si>
  <si>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</si>
  <si>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</si>
  <si>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</si>
  <si>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</si>
  <si>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</si>
  <si>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</si>
  <si>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</si>
  <si>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</si>
  <si>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</si>
  <si>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</si>
  <si>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</si>
  <si>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</si>
  <si>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</si>
  <si>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</si>
  <si>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</si>
  <si>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</si>
  <si>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</si>
  <si>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</si>
  <si>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</si>
  <si>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</si>
  <si>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</si>
  <si>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</si>
  <si>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</si>
  <si>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</si>
  <si>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</si>
  <si>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</si>
  <si>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</si>
  <si>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</si>
  <si>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</si>
  <si>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</si>
  <si>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</si>
  <si>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</si>
  <si>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</si>
  <si>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</si>
  <si>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</si>
  <si>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</si>
  <si>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</si>
  <si>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</si>
  <si>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</si>
  <si>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</si>
  <si>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</si>
  <si>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</si>
  <si>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</si>
  <si>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</si>
  <si>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</si>
  <si>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</si>
  <si>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</si>
  <si>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</si>
  <si>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</si>
  <si>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</si>
  <si>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</si>
  <si>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</si>
  <si>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</si>
  <si>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</si>
  <si>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</si>
  <si>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</si>
  <si>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</si>
  <si>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</si>
  <si>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</si>
  <si>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</si>
  <si>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</si>
  <si>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</si>
  <si>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</si>
  <si>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</si>
  <si>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</si>
  <si>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</si>
  <si>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</si>
  <si>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</si>
  <si>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</si>
  <si>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</si>
  <si>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</si>
  <si>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</si>
  <si>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</si>
  <si>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</si>
  <si>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</si>
  <si>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</si>
  <si>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</si>
  <si>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</si>
  <si>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</si>
  <si>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</si>
  <si>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</si>
  <si>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</si>
  <si>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</si>
  <si>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</si>
  <si>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</si>
  <si>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</si>
  <si>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</si>
  <si>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</si>
  <si>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</si>
  <si>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</si>
  <si>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</si>
  <si>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</si>
  <si>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</si>
  <si>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</si>
  <si>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</si>
  <si>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</si>
  <si>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</si>
  <si>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</si>
  <si>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</si>
  <si>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</si>
  <si>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</si>
  <si>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</si>
  <si>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</si>
  <si>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</si>
  <si>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</si>
  <si>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</si>
  <si>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</si>
  <si>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</si>
  <si>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</si>
  <si>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</si>
  <si>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</si>
  <si>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</si>
  <si>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</si>
  <si>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</si>
  <si>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</si>
  <si>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</si>
  <si>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</si>
  <si>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</si>
  <si>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</si>
  <si>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</si>
  <si>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</si>
  <si>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</si>
  <si>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</si>
  <si>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</si>
  <si>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</si>
  <si>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</si>
  <si>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</si>
  <si>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</si>
  <si>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</si>
  <si>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</si>
  <si>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</si>
  <si>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</si>
  <si>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</si>
  <si>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</si>
  <si>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</si>
  <si>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</si>
  <si>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</si>
  <si>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</si>
  <si>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</si>
  <si>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</si>
  <si>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</si>
  <si>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</si>
  <si>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</si>
  <si>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</si>
  <si>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</si>
  <si>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</si>
  <si>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</si>
  <si>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</si>
  <si>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</si>
  <si>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</si>
  <si>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</si>
  <si>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</si>
  <si>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</si>
  <si>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</si>
  <si>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</si>
  <si>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</si>
  <si>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</si>
  <si>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</si>
  <si>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</si>
  <si>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</si>
  <si>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</si>
  <si>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</si>
  <si>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</si>
  <si>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</si>
  <si>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</si>
  <si>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</si>
  <si>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</si>
  <si>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</si>
  <si>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</si>
  <si>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</si>
  <si>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</si>
  <si>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</si>
  <si>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</si>
  <si>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</si>
  <si>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</si>
  <si>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</si>
  <si>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</si>
  <si>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</si>
  <si>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</si>
  <si>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</si>
  <si>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</si>
  <si>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</si>
  <si>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</si>
  <si>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</si>
  <si>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</si>
  <si>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</si>
  <si>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</si>
  <si>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</si>
  <si>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</si>
  <si>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</si>
  <si>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</si>
  <si>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</si>
  <si>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</si>
  <si>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</si>
  <si>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</si>
  <si>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</si>
  <si>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</si>
  <si>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</si>
  <si>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</si>
  <si>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</si>
  <si>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</si>
  <si>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</si>
  <si>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</si>
  <si>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</si>
  <si>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</si>
  <si>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</si>
  <si>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</si>
  <si>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</si>
  <si>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</si>
  <si>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</si>
  <si>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</si>
  <si>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</si>
  <si>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</si>
  <si>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</si>
  <si>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</si>
  <si>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</si>
  <si>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</si>
  <si>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</si>
  <si>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</si>
  <si>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</si>
  <si>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</si>
  <si>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</si>
  <si>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</si>
  <si>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</si>
  <si>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</si>
  <si>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</si>
  <si>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</si>
  <si>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</si>
  <si>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</si>
  <si>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</si>
  <si>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</si>
  <si>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</si>
  <si>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</si>
  <si>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</si>
  <si>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</si>
  <si>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</si>
  <si>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</si>
  <si>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</si>
  <si>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</si>
  <si>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</si>
  <si>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</si>
  <si>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</si>
  <si>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</si>
  <si>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</si>
  <si>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</si>
  <si>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</si>
  <si>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</si>
  <si>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</si>
  <si>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</si>
  <si>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</si>
  <si>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</si>
  <si>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</si>
  <si>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</si>
  <si>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</si>
  <si>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</si>
  <si>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</si>
  <si>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</si>
  <si>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</si>
  <si>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</si>
  <si>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</si>
  <si>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</si>
  <si>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</si>
  <si>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</si>
  <si>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</si>
  <si>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</si>
  <si>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</si>
  <si>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</si>
  <si>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</si>
  <si>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</si>
  <si>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</si>
  <si>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</si>
  <si>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</si>
  <si>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</si>
  <si>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</si>
  <si>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</si>
  <si>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</si>
  <si>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</si>
  <si>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</si>
  <si>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</si>
  <si>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</si>
  <si>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</si>
  <si>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</si>
  <si>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</si>
  <si>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</si>
  <si>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</si>
  <si>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</si>
  <si>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</si>
  <si>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</si>
  <si>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</si>
  <si>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</si>
  <si>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</si>
  <si>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</si>
  <si>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</si>
  <si>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</si>
  <si>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</si>
  <si>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</si>
  <si>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</si>
  <si>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</si>
  <si>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</si>
  <si>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</si>
  <si>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</si>
  <si>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</si>
  <si>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</si>
  <si>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</si>
  <si>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</si>
  <si>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</si>
  <si>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</si>
  <si>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</si>
  <si>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</si>
  <si>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</si>
  <si>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</si>
  <si>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</si>
  <si>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</si>
  <si>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</si>
  <si>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</si>
  <si>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</si>
  <si>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</si>
  <si>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</si>
  <si>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</si>
  <si>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</si>
  <si>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</si>
  <si>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</si>
  <si>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</si>
  <si>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</si>
  <si>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</si>
  <si>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</si>
  <si>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</si>
  <si>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</si>
  <si>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</si>
  <si>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</si>
  <si>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</si>
  <si>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</si>
  <si>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</si>
  <si>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</si>
  <si>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</si>
  <si>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</si>
  <si>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</si>
  <si>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</si>
  <si>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</si>
  <si>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</si>
  <si>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</si>
  <si>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</si>
  <si>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</si>
  <si>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</si>
  <si>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</si>
  <si>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</si>
  <si>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</si>
  <si>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</si>
  <si>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</si>
  <si>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</si>
  <si>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</si>
  <si>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</si>
  <si>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</si>
  <si>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</si>
  <si>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</si>
  <si>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</si>
  <si>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</si>
  <si>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</si>
  <si>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</si>
  <si>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</si>
  <si>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</si>
  <si>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</si>
  <si>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</si>
  <si>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</si>
  <si>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</si>
  <si>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</si>
  <si>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</si>
  <si>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</si>
  <si>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</si>
  <si>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</si>
  <si>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</si>
  <si>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</si>
  <si>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</si>
  <si>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</si>
  <si>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</si>
  <si>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</si>
  <si>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</si>
  <si>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</si>
  <si>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</si>
  <si>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</si>
  <si>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</si>
  <si>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</si>
  <si>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</si>
  <si>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</si>
  <si>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</si>
  <si>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</si>
  <si>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</si>
  <si>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</si>
  <si>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</si>
  <si>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</si>
  <si>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</si>
  <si>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</si>
  <si>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</si>
  <si>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</si>
  <si>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</si>
  <si>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</si>
  <si>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</si>
  <si>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</si>
  <si>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</si>
  <si>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</si>
  <si>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</si>
  <si>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</si>
  <si>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</si>
  <si>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</si>
  <si>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</si>
  <si>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</si>
  <si>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</si>
  <si>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</si>
  <si>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</si>
  <si>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</si>
  <si>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</si>
  <si>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</si>
  <si>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</si>
  <si>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</si>
  <si>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</si>
  <si>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</si>
  <si>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</si>
  <si>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</si>
  <si>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</si>
  <si>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</si>
  <si>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</si>
  <si>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</si>
  <si>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</si>
  <si>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</si>
  <si>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</si>
  <si>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</si>
  <si>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</si>
  <si>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</si>
  <si>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</si>
  <si>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</si>
  <si>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</si>
  <si>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</si>
  <si>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</si>
  <si>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</si>
  <si>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</si>
  <si>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</si>
  <si>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</si>
  <si>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</si>
  <si>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</si>
  <si>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</si>
  <si>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</si>
  <si>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</si>
  <si>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</si>
  <si>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t xml:space="preserve"> - ²ßË³ï³Ï³½ÙÇ Ù³ëÝ³·Çï³Ï³Ý ½³ñ·³óÙ³Ý Í³é³ÛáõÃÛáõÝ</t>
  </si>
  <si>
    <t>ÀÝ¹Ñ³Ýáõñ µÝáõÛÃÇ ³ÛÉ Í³é³ÛáõÃÛáõÝÝ»ñ /øÎ²¶/</t>
  </si>
  <si>
    <t xml:space="preserve"> - ÐàÔÆ Æð²òàôØÆò Øàôîøºð</t>
  </si>
  <si>
    <t xml:space="preserve"> - ²ÜÞ²ðÄ ¶àôÚøÆ Æð²òàôØÆò Øàôîøºð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</si>
  <si>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</si>
  <si>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</si>
  <si>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</si>
  <si>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</si>
  <si>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</si>
  <si>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</si>
  <si>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</si>
  <si>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</si>
  <si>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t xml:space="preserve">Øß³ÏáõÃ³ÛÇÝ Í³é³ÛáõÃÛáõÝÝ»ñ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</si>
  <si>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</si>
  <si>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</si>
  <si>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</si>
  <si>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</si>
  <si>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</si>
  <si>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</si>
  <si>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</si>
  <si>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</si>
  <si>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</si>
  <si>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</si>
  <si>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</si>
  <si>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</si>
  <si>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</si>
  <si>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</si>
  <si>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</si>
  <si>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</si>
  <si>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</si>
  <si>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</si>
  <si>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</si>
  <si>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</si>
  <si>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</si>
  <si>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</si>
  <si>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</si>
  <si>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</si>
  <si>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</si>
  <si>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</si>
  <si>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</si>
  <si>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</si>
  <si>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</si>
  <si>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</si>
  <si>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</si>
  <si>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</si>
  <si>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</si>
  <si>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</si>
  <si>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</si>
  <si>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</si>
  <si>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</si>
  <si>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</si>
  <si>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</si>
  <si>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</si>
  <si>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</si>
  <si>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</si>
  <si>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</si>
  <si>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</si>
  <si>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</si>
  <si>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</si>
  <si>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</si>
  <si>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</si>
  <si>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</si>
  <si>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</si>
  <si>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</si>
  <si>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</si>
  <si>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</si>
  <si>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</si>
  <si>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</si>
  <si>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</si>
  <si>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</si>
  <si>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</si>
  <si>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</si>
  <si>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</si>
  <si>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</si>
  <si>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</si>
  <si>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</si>
  <si>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</si>
  <si>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</si>
  <si>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</si>
  <si>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</si>
  <si>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</si>
  <si>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</si>
  <si>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</si>
  <si>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ÀÝ¹Ñ³Ýáõñ µÝáõÛÃÇ ³ÛÉ Í³é³ÛáõÃÛáõÝÝ»ñ/øÎ²¶/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</si>
  <si>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</si>
  <si>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</si>
  <si>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</si>
  <si>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</si>
  <si>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</si>
  <si>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</si>
  <si>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</si>
  <si>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</si>
  <si>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</si>
  <si>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</si>
  <si>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</si>
  <si>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</si>
  <si>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</si>
  <si>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</si>
  <si>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</si>
  <si>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</si>
  <si>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</si>
  <si>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</si>
  <si>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</si>
  <si>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</si>
  <si>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</si>
  <si>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</si>
  <si>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</si>
  <si>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</si>
  <si>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</si>
  <si>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</si>
  <si>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</si>
  <si>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</si>
  <si>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</si>
  <si>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</si>
  <si>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</si>
  <si>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</si>
  <si>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</si>
  <si>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</si>
  <si>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</si>
  <si>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</si>
  <si>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</si>
  <si>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</si>
  <si>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</si>
  <si>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</si>
  <si>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</si>
  <si>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</si>
  <si>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</si>
  <si>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</si>
  <si>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</si>
  <si>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</si>
  <si>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</si>
  <si>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</si>
  <si>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</si>
  <si>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</si>
  <si>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</si>
  <si>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</si>
  <si>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</si>
  <si>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</si>
  <si>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</si>
  <si>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</si>
  <si>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</si>
  <si>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</si>
  <si>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</si>
  <si>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</si>
  <si>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</si>
  <si>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</si>
  <si>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</si>
  <si>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</si>
  <si>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</si>
  <si>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</si>
  <si>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</si>
  <si>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</si>
  <si>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</si>
  <si>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</si>
  <si>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</si>
  <si>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</si>
  <si>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</si>
  <si>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</si>
  <si>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</si>
  <si>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</si>
  <si>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</si>
  <si>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</si>
  <si>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</si>
  <si>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</si>
  <si>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</si>
  <si>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</si>
  <si>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</si>
  <si>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</si>
  <si>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</si>
  <si>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</si>
  <si>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</si>
  <si>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</si>
  <si>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</si>
  <si>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</si>
  <si>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</si>
  <si>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</si>
  <si>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</si>
  <si>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</si>
  <si>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</si>
  <si>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</si>
  <si>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</si>
  <si>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</si>
  <si>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</si>
  <si>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</si>
  <si>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</si>
  <si>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</si>
  <si>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</si>
  <si>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</si>
  <si>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</si>
  <si>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</si>
  <si>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</si>
  <si>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</si>
  <si>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</si>
  <si>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</si>
  <si>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</si>
  <si>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</si>
  <si>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</si>
  <si>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</si>
  <si>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</si>
  <si>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</si>
  <si>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</si>
  <si>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</si>
  <si>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</si>
  <si>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</si>
  <si>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</si>
  <si>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</si>
  <si>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</si>
  <si>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</si>
  <si>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</si>
  <si>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</si>
  <si>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</si>
  <si>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</si>
  <si>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</si>
  <si>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</si>
  <si>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</si>
  <si>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</si>
  <si>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</si>
  <si>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</si>
  <si>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</si>
  <si>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</si>
  <si>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</si>
  <si>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</si>
  <si>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</si>
  <si>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</si>
  <si>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</si>
  <si>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</si>
  <si>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</si>
  <si>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</si>
  <si>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</si>
  <si>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</si>
  <si>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</si>
  <si>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</si>
  <si>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</si>
  <si>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</si>
  <si>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</si>
  <si>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</si>
  <si>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</si>
  <si>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</si>
  <si>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</si>
  <si>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</si>
  <si>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</si>
  <si>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</si>
  <si>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</si>
  <si>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</si>
  <si>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</si>
  <si>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</si>
  <si>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</si>
  <si>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</si>
  <si>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</si>
  <si>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</si>
  <si>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</si>
  <si>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</si>
  <si>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</si>
  <si>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</si>
  <si>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</si>
  <si>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</si>
  <si>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</si>
  <si>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</si>
  <si>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</si>
  <si>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</si>
  <si>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</si>
  <si>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</si>
  <si>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</si>
  <si>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</si>
  <si>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</si>
  <si>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</si>
  <si>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</si>
  <si>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</si>
  <si>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</si>
  <si>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</si>
  <si>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</si>
  <si>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</si>
  <si>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</si>
  <si>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</si>
  <si>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</si>
  <si>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</si>
  <si>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</si>
  <si>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</si>
  <si>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</si>
  <si>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</si>
  <si>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</si>
  <si>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</si>
  <si>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</si>
  <si>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</si>
  <si>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</si>
  <si>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</si>
  <si>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</si>
  <si>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</si>
  <si>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</si>
  <si>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</si>
  <si>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</si>
  <si>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</si>
  <si>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</si>
  <si>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</si>
  <si>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</si>
  <si>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</si>
  <si>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</si>
  <si>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</si>
  <si>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</si>
  <si>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</si>
  <si>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</si>
  <si>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</si>
  <si>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</si>
  <si>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</si>
  <si>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</si>
  <si>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</si>
  <si>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</si>
  <si>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</si>
  <si>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</si>
  <si>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</si>
  <si>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</si>
  <si>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</si>
  <si>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</si>
  <si>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</si>
  <si>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</si>
  <si>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</si>
  <si>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</si>
  <si>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 xml:space="preserve">Ð³Ý·ëïÇ ¨ ëåáñïÇ Í³é³ÛáõÃÛáõÝÝ»ñ </t>
  </si>
  <si>
    <t xml:space="preserve">´ակային տարածքների և խաղահրապարակների հիմնանորոգում ու պահպանում </t>
  </si>
  <si>
    <t>öáÕáóÝ»ñÇ Éáõë³íáñáõÙ /Սուբվեն/</t>
  </si>
  <si>
    <t>öáÕáóÝ»ñÇ Éáõë³íáñáõÙ սուբվեն</t>
  </si>
  <si>
    <t>×³Ý³å³ñÑ³ÛÇÝ ïñ³Ýëåáñï /Սուբվեն/</t>
  </si>
  <si>
    <t>×³Ý³å³ñÑ³ÛÇÝ ïñ³Ýëåáñï</t>
  </si>
  <si>
    <t>×³Ý³å³ñÑ³ÛÇÝ ïñ³Ýëåáñï /սուբվեն/</t>
  </si>
  <si>
    <t>(¹ñ³Ù)</t>
  </si>
  <si>
    <r>
      <t xml:space="preserve"> </t>
    </r>
    <r>
      <rPr>
        <b/>
        <u val="single"/>
        <sz val="12"/>
        <rFont val="Arial LatArm"/>
        <family val="2"/>
      </rPr>
      <t>Ð²îì²Ì 6</t>
    </r>
  </si>
  <si>
    <r>
      <t xml:space="preserve"> </t>
    </r>
    <r>
      <rPr>
        <b/>
        <sz val="10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</si>
  <si>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</si>
  <si>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</si>
  <si>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0"/>
        <rFont val="Arial LatArm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</si>
  <si>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</si>
  <si>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</si>
  <si>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</si>
  <si>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</si>
  <si>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</si>
  <si>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</si>
  <si>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</si>
  <si>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</si>
  <si>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</si>
  <si>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</si>
  <si>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</si>
  <si>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</si>
  <si>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</si>
  <si>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</si>
  <si>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</si>
  <si>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</si>
  <si>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</si>
  <si>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</si>
  <si>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</si>
  <si>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</si>
  <si>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</si>
  <si>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</si>
  <si>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</si>
  <si>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</si>
  <si>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</si>
  <si>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</si>
  <si>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</si>
  <si>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</si>
  <si>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</si>
  <si>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</si>
  <si>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</si>
  <si>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</si>
  <si>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</si>
  <si>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</si>
  <si>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</si>
  <si>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</si>
  <si>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</si>
  <si>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</si>
  <si>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</si>
  <si>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</si>
  <si>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</si>
  <si>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</si>
  <si>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</si>
  <si>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</si>
  <si>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</si>
  <si>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</si>
  <si>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</si>
  <si>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</si>
  <si>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</si>
  <si>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</si>
  <si>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</si>
  <si>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</si>
  <si>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</si>
  <si>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</si>
  <si>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</si>
  <si>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</si>
  <si>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</si>
  <si>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</si>
  <si>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</si>
  <si>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</si>
  <si>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</si>
  <si>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</si>
  <si>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</si>
  <si>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</si>
  <si>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</si>
  <si>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2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</si>
  <si>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</si>
  <si>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</si>
  <si>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</si>
  <si>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</si>
  <si>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</si>
  <si>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</si>
  <si>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</si>
  <si>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</si>
  <si>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</si>
  <si>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</si>
  <si>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</si>
  <si>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</si>
  <si>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</si>
  <si>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</si>
  <si>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</si>
  <si>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</si>
  <si>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</si>
  <si>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</si>
  <si>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</si>
  <si>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</si>
  <si>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</si>
  <si>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>(հազար ¹ñ³Ù)</t>
  </si>
  <si>
    <t>Հատված  6</t>
  </si>
  <si>
    <t xml:space="preserve">ՀՀ Սյունիքի մարզի Քաջարան համայնքի  </t>
  </si>
  <si>
    <t>որոշման</t>
  </si>
  <si>
    <t>Հատված  1</t>
  </si>
  <si>
    <t xml:space="preserve">ավագանու 10 հուլիսի 2020թ․-ի N 28-Ն </t>
  </si>
  <si>
    <t>ՀԱՄԱՅՆՔԻ ՂԵԱԿԱՎԱՐ՝                       ՄԱՆՎԵԼ    ՓԱՐԱՄԱԶՅԱՆ</t>
  </si>
  <si>
    <t>Հատված  2</t>
  </si>
  <si>
    <t>ՀԱՄԱՅՆՔԻ ՂԵԿԱՎԱՐ՝                       ՄԱՆՎԵԼ ՓԱՐԱՄԱԶՅԱՆ</t>
  </si>
  <si>
    <t>Հատված  3</t>
  </si>
  <si>
    <t>ՀԱՄԱՅՆՔԻ ՂԵԿԱՎԱՐ՝                   ՄԱՆՎԵԼ ՓԱՐԱՄԱԶՅԱՆ</t>
  </si>
  <si>
    <t>ՀԱՄԱՅՆՔԻ ՂԵԿԱՎԱՐ՝                             ՄԱՆՎԵԼ  ՓԱՐԱՄԱԶՅԱՆ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</si>
</sst>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 &quot;;\-#,##0\ &quot; &quot;"/>
    <numFmt numFmtId="183" formatCode="#,##0\ &quot; &quot;;[Red]\-#,##0\ &quot; &quot;"/>
    <numFmt numFmtId="184" formatCode="#,##0.00\ &quot; &quot;;\-#,##0.00\ &quot; &quot;"/>
    <numFmt numFmtId="185" formatCode="#,##0.00\ &quot; &quot;;[Red]\-#,##0.00\ &quot; &quot;"/>
    <numFmt numFmtId="186" formatCode="_-* #,##0\ &quot; &quot;_-;\-* #,##0\ &quot; &quot;_-;_-* &quot;-&quot;\ &quot; &quot;_-;_-@_-"/>
    <numFmt numFmtId="187" formatCode="_-* #,##0\ _ _-;\-* #,##0\ _ _-;_-* &quot;-&quot;\ _ _-;_-@_-"/>
    <numFmt numFmtId="188" formatCode="_-* #,##0.00\ &quot; &quot;_-;\-* #,##0.00\ &quot; &quot;_-;_-* &quot;-&quot;??\ &quot; &quot;_-;_-@_-"/>
    <numFmt numFmtId="189" formatCode="_-* #,##0.00\ _ _-;\-* #,##0.00\ _ _-;_-* &quot;-&quot;??\ _ 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0.000"/>
    <numFmt numFmtId="205" formatCode="0.0_);\(0.0\)"/>
    <numFmt numFmtId="206" formatCode="0.00_);\(0.00\)"/>
    <numFmt numFmtId="207" formatCode="0.000_);\(0.000\)"/>
    <numFmt numFmtId="208" formatCode="0_);\(0\)"/>
    <numFmt numFmtId="209" formatCode="_(* #,##0.000_);_(* \(#,##0.000\);_(* &quot;-&quot;??_);_(@_)"/>
    <numFmt numFmtId="210" formatCode="_(* #,##0.0_);_(* \(#,##0.0\);_(* &quot;-&quot;??_);_(@_)"/>
    <numFmt numFmtId="211" formatCode="_(* #,##0.0_);_(* \(#,##0.0\);_(* &quot;-&quot;?_);_(@_)"/>
    <numFmt numFmtId="212" formatCode="_(* #,##0_);_(* \(#,##0\);_(* &quot;-&quot;??_);_(@_)"/>
    <numFmt numFmtId="213" formatCode="0.0_ ;\-0.0\ "/>
    <numFmt numFmtId="214" formatCode="0.00;[Red]0.00"/>
    <numFmt numFmtId="215" formatCode="0.0;[Red]0.0"/>
    <numFmt numFmtId="216" formatCode="#,##0.0&quot;р.&quot;"/>
    <numFmt numFmtId="217" formatCode="[$-FC19]d\ mmmm\ yyyy\ &quot;г.&quot;"/>
    <numFmt numFmtId="218" formatCode="#,##0.0"/>
    <numFmt numFmtId="219" formatCode="#,##0.0_ ;[Red]\-#,##0.0\ "/>
    <numFmt numFmtId="220" formatCode="0.0000"/>
    <numFmt numFmtId="221" formatCode="0.0000_);\(0.0000\)"/>
    <numFmt numFmtId="222" formatCode="0.00000"/>
    <numFmt numFmtId="223" formatCode="0.00_ ;\-0.00\ "/>
    <numFmt numFmtId="224" formatCode="_-* #,##0.0_р_._-;\-* #,##0.0_р_._-;_-* &quot;-&quot;?_р_._-;_-@_-"/>
    <numFmt numFmtId="225" formatCode="_-* #,##0.0\ _₽_-;\-* #,##0.0\ _₽_-;_-* &quot;-&quot;?\ _₽_-;_-@_-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u val="single"/>
      <sz val="12"/>
      <name val="Arial LatArm"/>
      <family val="2"/>
    </font>
    <font>
      <b/>
      <i/>
      <sz val="10"/>
      <name val="Arial LatArm"/>
      <family val="2"/>
    </font>
    <font>
      <sz val="10"/>
      <color indexed="8"/>
      <name val="Arial LatArm"/>
      <family val="2"/>
    </font>
    <font>
      <b/>
      <sz val="8"/>
      <name val="Arial LatArm"/>
      <family val="2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0"/>
      <name val="Arial LatArm"/>
      <family val="2"/>
    </font>
    <font>
      <b/>
      <u val="single"/>
      <sz val="14"/>
      <name val="Arial LatArm"/>
      <family val="2"/>
    </font>
    <font>
      <sz val="8"/>
      <color indexed="10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10"/>
      <name val="Arial LatArm"/>
      <family val="2"/>
    </font>
    <font>
      <b/>
      <i/>
      <sz val="8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97" fontId="17" fillId="0" borderId="14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218" fontId="10" fillId="0" borderId="0" xfId="0" applyNumberFormat="1" applyFont="1" applyFill="1" applyAlignment="1">
      <alignment vertical="center"/>
    </xf>
    <xf numFmtId="203" fontId="10" fillId="0" borderId="0" xfId="0" applyNumberFormat="1" applyFont="1" applyFill="1" applyAlignment="1">
      <alignment vertical="center"/>
    </xf>
    <xf numFmtId="218" fontId="1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/>
    </xf>
    <xf numFmtId="196" fontId="20" fillId="0" borderId="17" xfId="0" applyNumberFormat="1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205" fontId="2" fillId="0" borderId="0" xfId="0" applyNumberFormat="1" applyFont="1" applyAlignment="1">
      <alignment vertical="center"/>
    </xf>
    <xf numFmtId="210" fontId="18" fillId="0" borderId="15" xfId="60" applyNumberFormat="1" applyFont="1" applyFill="1" applyBorder="1" applyAlignment="1">
      <alignment horizontal="center"/>
    </xf>
    <xf numFmtId="210" fontId="19" fillId="33" borderId="15" xfId="60" applyNumberFormat="1" applyFont="1" applyFill="1" applyBorder="1" applyAlignment="1">
      <alignment horizontal="center"/>
    </xf>
    <xf numFmtId="210" fontId="19" fillId="33" borderId="15" xfId="60" applyNumberFormat="1" applyFont="1" applyFill="1" applyBorder="1" applyAlignment="1">
      <alignment horizontal="center" vertical="center"/>
    </xf>
    <xf numFmtId="210" fontId="19" fillId="0" borderId="18" xfId="60" applyNumberFormat="1" applyFont="1" applyFill="1" applyBorder="1" applyAlignment="1">
      <alignment horizontal="center"/>
    </xf>
    <xf numFmtId="210" fontId="18" fillId="0" borderId="19" xfId="60" applyNumberFormat="1" applyFont="1" applyFill="1" applyBorder="1" applyAlignment="1">
      <alignment/>
    </xf>
    <xf numFmtId="212" fontId="1" fillId="0" borderId="10" xfId="60" applyNumberFormat="1" applyFont="1" applyFill="1" applyBorder="1" applyAlignment="1">
      <alignment horizontal="center" vertical="center"/>
    </xf>
    <xf numFmtId="212" fontId="1" fillId="33" borderId="10" xfId="6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top" wrapText="1"/>
    </xf>
    <xf numFmtId="224" fontId="10" fillId="0" borderId="0" xfId="0" applyNumberFormat="1" applyFont="1" applyFill="1" applyAlignment="1">
      <alignment vertical="center"/>
    </xf>
    <xf numFmtId="210" fontId="19" fillId="0" borderId="15" xfId="6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49" fontId="21" fillId="0" borderId="15" xfId="0" applyNumberFormat="1" applyFont="1" applyFill="1" applyBorder="1" applyAlignment="1">
      <alignment vertical="top" wrapText="1"/>
    </xf>
    <xf numFmtId="224" fontId="2" fillId="0" borderId="0" xfId="0" applyNumberFormat="1" applyFont="1" applyAlignment="1">
      <alignment vertical="center"/>
    </xf>
    <xf numFmtId="224" fontId="1" fillId="0" borderId="0" xfId="0" applyNumberFormat="1" applyFont="1" applyAlignment="1">
      <alignment vertical="center"/>
    </xf>
    <xf numFmtId="171" fontId="1" fillId="0" borderId="0" xfId="0" applyNumberFormat="1" applyFont="1" applyFill="1" applyAlignment="1">
      <alignment vertical="center"/>
    </xf>
    <xf numFmtId="212" fontId="2" fillId="0" borderId="10" xfId="60" applyNumberFormat="1" applyFont="1" applyFill="1" applyBorder="1" applyAlignment="1">
      <alignment horizontal="center" vertical="center" wrapText="1"/>
    </xf>
    <xf numFmtId="212" fontId="1" fillId="0" borderId="10" xfId="60" applyNumberFormat="1" applyFont="1" applyFill="1" applyBorder="1" applyAlignment="1">
      <alignment horizontal="center" vertical="center" wrapText="1"/>
    </xf>
    <xf numFmtId="212" fontId="2" fillId="0" borderId="10" xfId="60" applyNumberFormat="1" applyFont="1" applyFill="1" applyBorder="1" applyAlignment="1">
      <alignment horizontal="center" vertical="center"/>
    </xf>
    <xf numFmtId="212" fontId="1" fillId="0" borderId="10" xfId="60" applyNumberFormat="1" applyFont="1" applyFill="1" applyBorder="1" applyAlignment="1">
      <alignment vertical="center"/>
    </xf>
    <xf numFmtId="212" fontId="2" fillId="0" borderId="10" xfId="60" applyNumberFormat="1" applyFont="1" applyBorder="1" applyAlignment="1">
      <alignment horizontal="center" vertical="center"/>
    </xf>
    <xf numFmtId="212" fontId="1" fillId="33" borderId="10" xfId="60" applyNumberFormat="1" applyFont="1" applyFill="1" applyBorder="1" applyAlignment="1">
      <alignment horizontal="center" vertical="center" wrapText="1"/>
    </xf>
    <xf numFmtId="212" fontId="19" fillId="33" borderId="10" xfId="60" applyNumberFormat="1" applyFont="1" applyFill="1" applyBorder="1" applyAlignment="1">
      <alignment horizontal="center" vertical="center" wrapText="1"/>
    </xf>
    <xf numFmtId="212" fontId="19" fillId="33" borderId="10" xfId="60" applyNumberFormat="1" applyFont="1" applyFill="1" applyBorder="1" applyAlignment="1">
      <alignment horizontal="center" vertical="center"/>
    </xf>
    <xf numFmtId="212" fontId="13" fillId="0" borderId="10" xfId="60" applyNumberFormat="1" applyFont="1" applyFill="1" applyBorder="1" applyAlignment="1">
      <alignment horizontal="center" vertical="center"/>
    </xf>
    <xf numFmtId="212" fontId="1" fillId="33" borderId="10" xfId="60" applyNumberFormat="1" applyFont="1" applyFill="1" applyBorder="1" applyAlignment="1">
      <alignment vertical="center"/>
    </xf>
    <xf numFmtId="212" fontId="1" fillId="0" borderId="10" xfId="0" applyNumberFormat="1" applyFont="1" applyFill="1" applyBorder="1" applyAlignment="1">
      <alignment horizontal="center" vertical="center"/>
    </xf>
    <xf numFmtId="212" fontId="1" fillId="0" borderId="0" xfId="0" applyNumberFormat="1" applyFont="1" applyAlignment="1">
      <alignment vertical="center"/>
    </xf>
    <xf numFmtId="210" fontId="18" fillId="0" borderId="21" xfId="6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96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 readingOrder="1"/>
    </xf>
    <xf numFmtId="197" fontId="26" fillId="0" borderId="24" xfId="0" applyNumberFormat="1" applyFont="1" applyFill="1" applyBorder="1" applyAlignment="1">
      <alignment horizontal="center" vertical="center" wrapText="1"/>
    </xf>
    <xf numFmtId="210" fontId="21" fillId="0" borderId="18" xfId="60" applyNumberFormat="1" applyFont="1" applyFill="1" applyBorder="1" applyAlignment="1">
      <alignment horizontal="center" vertical="center"/>
    </xf>
    <xf numFmtId="210" fontId="21" fillId="0" borderId="25" xfId="60" applyNumberFormat="1" applyFont="1" applyFill="1" applyBorder="1" applyAlignment="1">
      <alignment horizontal="center" vertical="center" wrapText="1"/>
    </xf>
    <xf numFmtId="210" fontId="21" fillId="0" borderId="19" xfId="6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 wrapText="1" readingOrder="1"/>
    </xf>
    <xf numFmtId="197" fontId="21" fillId="0" borderId="30" xfId="0" applyNumberFormat="1" applyFont="1" applyFill="1" applyBorder="1" applyAlignment="1">
      <alignment horizontal="center" vertical="center" wrapText="1"/>
    </xf>
    <xf numFmtId="210" fontId="21" fillId="0" borderId="29" xfId="60" applyNumberFormat="1" applyFont="1" applyFill="1" applyBorder="1" applyAlignment="1">
      <alignment horizontal="center" vertical="center"/>
    </xf>
    <xf numFmtId="210" fontId="21" fillId="0" borderId="12" xfId="60" applyNumberFormat="1" applyFont="1" applyFill="1" applyBorder="1" applyAlignment="1">
      <alignment horizontal="center" vertical="center"/>
    </xf>
    <xf numFmtId="210" fontId="21" fillId="0" borderId="31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left" vertical="top" wrapText="1" readingOrder="1"/>
    </xf>
    <xf numFmtId="197" fontId="21" fillId="0" borderId="30" xfId="0" applyNumberFormat="1" applyFont="1" applyFill="1" applyBorder="1" applyAlignment="1">
      <alignment vertical="top" wrapText="1"/>
    </xf>
    <xf numFmtId="210" fontId="19" fillId="0" borderId="29" xfId="60" applyNumberFormat="1" applyFont="1" applyFill="1" applyBorder="1" applyAlignment="1">
      <alignment horizontal="center" vertical="center"/>
    </xf>
    <xf numFmtId="210" fontId="19" fillId="0" borderId="12" xfId="60" applyNumberFormat="1" applyFont="1" applyFill="1" applyBorder="1" applyAlignment="1">
      <alignment horizontal="center" vertical="center"/>
    </xf>
    <xf numFmtId="210" fontId="19" fillId="0" borderId="31" xfId="60" applyNumberFormat="1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left" vertical="top" wrapText="1" readingOrder="1"/>
    </xf>
    <xf numFmtId="0" fontId="26" fillId="0" borderId="14" xfId="0" applyNumberFormat="1" applyFont="1" applyFill="1" applyBorder="1" applyAlignment="1">
      <alignment horizontal="left" vertical="top" wrapText="1" readingOrder="1"/>
    </xf>
    <xf numFmtId="210" fontId="21" fillId="0" borderId="15" xfId="60" applyNumberFormat="1" applyFont="1" applyFill="1" applyBorder="1" applyAlignment="1">
      <alignment horizontal="center" vertical="center"/>
    </xf>
    <xf numFmtId="210" fontId="21" fillId="0" borderId="32" xfId="60" applyNumberFormat="1" applyFont="1" applyFill="1" applyBorder="1" applyAlignment="1">
      <alignment horizontal="center" vertical="center"/>
    </xf>
    <xf numFmtId="210" fontId="21" fillId="0" borderId="33" xfId="6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210" fontId="19" fillId="0" borderId="15" xfId="60" applyNumberFormat="1" applyFont="1" applyFill="1" applyBorder="1" applyAlignment="1">
      <alignment horizontal="center" vertical="center"/>
    </xf>
    <xf numFmtId="210" fontId="19" fillId="0" borderId="32" xfId="60" applyNumberFormat="1" applyFont="1" applyFill="1" applyBorder="1" applyAlignment="1">
      <alignment horizontal="center" vertical="center"/>
    </xf>
    <xf numFmtId="210" fontId="26" fillId="0" borderId="33" xfId="60" applyNumberFormat="1" applyFont="1" applyFill="1" applyBorder="1" applyAlignment="1">
      <alignment/>
    </xf>
    <xf numFmtId="49" fontId="21" fillId="0" borderId="34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vertical="top" wrapText="1"/>
    </xf>
    <xf numFmtId="210" fontId="19" fillId="0" borderId="15" xfId="60" applyNumberFormat="1" applyFont="1" applyFill="1" applyBorder="1" applyAlignment="1">
      <alignment vertical="center"/>
    </xf>
    <xf numFmtId="210" fontId="27" fillId="0" borderId="32" xfId="60" applyNumberFormat="1" applyFont="1" applyFill="1" applyBorder="1" applyAlignment="1">
      <alignment vertical="center"/>
    </xf>
    <xf numFmtId="210" fontId="27" fillId="0" borderId="32" xfId="6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210" fontId="19" fillId="0" borderId="35" xfId="60" applyNumberFormat="1" applyFont="1" applyFill="1" applyBorder="1" applyAlignment="1">
      <alignment horizontal="center" vertical="center"/>
    </xf>
    <xf numFmtId="210" fontId="18" fillId="0" borderId="15" xfId="60" applyNumberFormat="1" applyFont="1" applyFill="1" applyBorder="1" applyAlignment="1">
      <alignment/>
    </xf>
    <xf numFmtId="49" fontId="21" fillId="0" borderId="3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top" wrapText="1"/>
    </xf>
    <xf numFmtId="210" fontId="19" fillId="0" borderId="33" xfId="6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210" fontId="19" fillId="0" borderId="35" xfId="60" applyNumberFormat="1" applyFont="1" applyFill="1" applyBorder="1" applyAlignment="1">
      <alignment horizontal="center"/>
    </xf>
    <xf numFmtId="197" fontId="19" fillId="0" borderId="14" xfId="0" applyNumberFormat="1" applyFont="1" applyFill="1" applyBorder="1" applyAlignment="1">
      <alignment vertical="top" wrapText="1"/>
    </xf>
    <xf numFmtId="210" fontId="19" fillId="0" borderId="36" xfId="60" applyNumberFormat="1" applyFont="1" applyFill="1" applyBorder="1" applyAlignment="1">
      <alignment horizontal="center" vertical="center"/>
    </xf>
    <xf numFmtId="210" fontId="26" fillId="0" borderId="36" xfId="60" applyNumberFormat="1" applyFont="1" applyFill="1" applyBorder="1" applyAlignment="1">
      <alignment/>
    </xf>
    <xf numFmtId="210" fontId="19" fillId="0" borderId="37" xfId="60" applyNumberFormat="1" applyFont="1" applyFill="1" applyBorder="1" applyAlignment="1">
      <alignment horizontal="center" vertical="center"/>
    </xf>
    <xf numFmtId="210" fontId="19" fillId="0" borderId="34" xfId="60" applyNumberFormat="1" applyFont="1" applyFill="1" applyBorder="1" applyAlignment="1">
      <alignment horizontal="center" vertical="center"/>
    </xf>
    <xf numFmtId="210" fontId="19" fillId="0" borderId="29" xfId="6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justify" vertical="top" wrapText="1" readingOrder="1"/>
    </xf>
    <xf numFmtId="210" fontId="26" fillId="0" borderId="15" xfId="60" applyNumberFormat="1" applyFont="1" applyFill="1" applyBorder="1" applyAlignment="1">
      <alignment horizontal="center" vertical="center"/>
    </xf>
    <xf numFmtId="210" fontId="26" fillId="0" borderId="32" xfId="60" applyNumberFormat="1" applyFont="1" applyFill="1" applyBorder="1" applyAlignment="1">
      <alignment horizontal="center" vertical="center"/>
    </xf>
    <xf numFmtId="210" fontId="26" fillId="0" borderId="33" xfId="6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vertical="center" wrapText="1" readingOrder="1"/>
    </xf>
    <xf numFmtId="197" fontId="26" fillId="0" borderId="14" xfId="0" applyNumberFormat="1" applyFont="1" applyFill="1" applyBorder="1" applyAlignment="1">
      <alignment vertical="top" wrapText="1"/>
    </xf>
    <xf numFmtId="210" fontId="21" fillId="0" borderId="33" xfId="60" applyNumberFormat="1" applyFont="1" applyFill="1" applyBorder="1" applyAlignment="1">
      <alignment horizontal="center" vertical="center"/>
    </xf>
    <xf numFmtId="209" fontId="19" fillId="0" borderId="15" xfId="60" applyNumberFormat="1" applyFont="1" applyFill="1" applyBorder="1" applyAlignment="1">
      <alignment horizontal="center" vertical="center"/>
    </xf>
    <xf numFmtId="209" fontId="19" fillId="0" borderId="32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10" fontId="27" fillId="0" borderId="38" xfId="60" applyNumberFormat="1" applyFont="1" applyFill="1" applyBorder="1" applyAlignment="1">
      <alignment horizontal="center" vertical="center"/>
    </xf>
    <xf numFmtId="210" fontId="19" fillId="0" borderId="39" xfId="60" applyNumberFormat="1" applyFont="1" applyFill="1" applyBorder="1" applyAlignment="1">
      <alignment horizontal="center" vertical="center"/>
    </xf>
    <xf numFmtId="210" fontId="19" fillId="0" borderId="40" xfId="60" applyNumberFormat="1" applyFont="1" applyFill="1" applyBorder="1" applyAlignment="1">
      <alignment horizontal="center" vertical="center"/>
    </xf>
    <xf numFmtId="210" fontId="27" fillId="0" borderId="41" xfId="60" applyNumberFormat="1" applyFont="1" applyFill="1" applyBorder="1" applyAlignment="1">
      <alignment horizontal="center" vertical="center"/>
    </xf>
    <xf numFmtId="210" fontId="19" fillId="0" borderId="10" xfId="60" applyNumberFormat="1" applyFont="1" applyFill="1" applyBorder="1" applyAlignment="1">
      <alignment horizontal="center" vertical="center"/>
    </xf>
    <xf numFmtId="210" fontId="27" fillId="0" borderId="42" xfId="60" applyNumberFormat="1" applyFont="1" applyFill="1" applyBorder="1" applyAlignment="1">
      <alignment horizontal="center" vertical="center"/>
    </xf>
    <xf numFmtId="210" fontId="19" fillId="0" borderId="22" xfId="6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vertical="top" wrapText="1"/>
    </xf>
    <xf numFmtId="210" fontId="19" fillId="0" borderId="21" xfId="60" applyNumberFormat="1" applyFont="1" applyFill="1" applyBorder="1" applyAlignment="1">
      <alignment horizontal="center" vertical="center"/>
    </xf>
    <xf numFmtId="210" fontId="19" fillId="0" borderId="43" xfId="60" applyNumberFormat="1" applyFont="1" applyFill="1" applyBorder="1" applyAlignment="1">
      <alignment horizontal="center" vertical="center"/>
    </xf>
    <xf numFmtId="210" fontId="19" fillId="0" borderId="31" xfId="6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horizontal="center" vertical="center" wrapText="1" readingOrder="1"/>
    </xf>
    <xf numFmtId="49" fontId="19" fillId="0" borderId="32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vertical="top" wrapText="1" readingOrder="1"/>
    </xf>
    <xf numFmtId="0" fontId="29" fillId="0" borderId="14" xfId="0" applyNumberFormat="1" applyFont="1" applyFill="1" applyBorder="1" applyAlignment="1">
      <alignment horizontal="left" vertical="top" wrapText="1" readingOrder="1"/>
    </xf>
    <xf numFmtId="49" fontId="28" fillId="0" borderId="1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left" vertical="top" wrapText="1" readingOrder="1"/>
    </xf>
    <xf numFmtId="210" fontId="30" fillId="0" borderId="35" xfId="60" applyNumberFormat="1" applyFont="1" applyFill="1" applyBorder="1" applyAlignment="1">
      <alignment horizontal="center"/>
    </xf>
    <xf numFmtId="210" fontId="30" fillId="0" borderId="15" xfId="60" applyNumberFormat="1" applyFont="1" applyFill="1" applyBorder="1" applyAlignment="1">
      <alignment horizontal="center"/>
    </xf>
    <xf numFmtId="210" fontId="30" fillId="0" borderId="15" xfId="60" applyNumberFormat="1" applyFont="1" applyFill="1" applyBorder="1" applyAlignment="1">
      <alignment/>
    </xf>
    <xf numFmtId="49" fontId="15" fillId="0" borderId="32" xfId="0" applyNumberFormat="1" applyFont="1" applyFill="1" applyBorder="1" applyAlignment="1">
      <alignment horizontal="center" vertical="center"/>
    </xf>
    <xf numFmtId="210" fontId="18" fillId="0" borderId="35" xfId="60" applyNumberFormat="1" applyFont="1" applyFill="1" applyBorder="1" applyAlignment="1">
      <alignment horizontal="center"/>
    </xf>
    <xf numFmtId="196" fontId="19" fillId="0" borderId="14" xfId="0" applyNumberFormat="1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210" fontId="19" fillId="0" borderId="32" xfId="6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210" fontId="19" fillId="0" borderId="11" xfId="6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197" fontId="19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26" fillId="0" borderId="13" xfId="0" applyNumberFormat="1" applyFont="1" applyFill="1" applyBorder="1" applyAlignment="1">
      <alignment horizontal="left" vertical="top" wrapText="1" readingOrder="1"/>
    </xf>
    <xf numFmtId="210" fontId="26" fillId="0" borderId="11" xfId="60" applyNumberFormat="1" applyFont="1" applyFill="1" applyBorder="1" applyAlignment="1">
      <alignment horizontal="center" vertical="center"/>
    </xf>
    <xf numFmtId="210" fontId="26" fillId="0" borderId="10" xfId="6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0" fontId="19" fillId="0" borderId="13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wrapText="1"/>
    </xf>
    <xf numFmtId="210" fontId="21" fillId="0" borderId="21" xfId="6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top" wrapText="1"/>
    </xf>
    <xf numFmtId="0" fontId="19" fillId="0" borderId="38" xfId="0" applyFont="1" applyFill="1" applyBorder="1" applyAlignment="1">
      <alignment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vertical="top" wrapText="1"/>
    </xf>
    <xf numFmtId="197" fontId="19" fillId="0" borderId="46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210" fontId="21" fillId="0" borderId="11" xfId="6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top" wrapText="1" readingOrder="1"/>
    </xf>
    <xf numFmtId="210" fontId="21" fillId="0" borderId="11" xfId="60" applyNumberFormat="1" applyFont="1" applyFill="1" applyBorder="1" applyAlignment="1">
      <alignment vertical="center"/>
    </xf>
    <xf numFmtId="210" fontId="21" fillId="0" borderId="32" xfId="60" applyNumberFormat="1" applyFont="1" applyFill="1" applyBorder="1" applyAlignment="1">
      <alignment vertical="center"/>
    </xf>
    <xf numFmtId="210" fontId="19" fillId="0" borderId="33" xfId="60" applyNumberFormat="1" applyFont="1" applyFill="1" applyBorder="1" applyAlignment="1">
      <alignment/>
    </xf>
    <xf numFmtId="210" fontId="19" fillId="0" borderId="11" xfId="60" applyNumberFormat="1" applyFont="1" applyFill="1" applyBorder="1" applyAlignment="1">
      <alignment vertical="center"/>
    </xf>
    <xf numFmtId="210" fontId="19" fillId="0" borderId="20" xfId="6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vertical="top" wrapText="1"/>
    </xf>
    <xf numFmtId="210" fontId="22" fillId="0" borderId="11" xfId="60" applyNumberFormat="1" applyFont="1" applyFill="1" applyBorder="1" applyAlignment="1">
      <alignment horizontal="center" vertical="center"/>
    </xf>
    <xf numFmtId="210" fontId="22" fillId="0" borderId="32" xfId="60" applyNumberFormat="1" applyFont="1" applyFill="1" applyBorder="1" applyAlignment="1">
      <alignment horizontal="center" vertical="center"/>
    </xf>
    <xf numFmtId="49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vertical="center"/>
    </xf>
    <xf numFmtId="49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197" fontId="19" fillId="0" borderId="53" xfId="0" applyNumberFormat="1" applyFont="1" applyFill="1" applyBorder="1" applyAlignment="1">
      <alignment vertical="top" wrapText="1"/>
    </xf>
    <xf numFmtId="210" fontId="19" fillId="0" borderId="54" xfId="6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197" fontId="19" fillId="0" borderId="30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210" fontId="19" fillId="33" borderId="32" xfId="60" applyNumberFormat="1" applyFont="1" applyFill="1" applyBorder="1" applyAlignment="1">
      <alignment horizontal="center" vertical="center"/>
    </xf>
    <xf numFmtId="210" fontId="19" fillId="33" borderId="33" xfId="60" applyNumberFormat="1" applyFont="1" applyFill="1" applyBorder="1" applyAlignment="1">
      <alignment horizontal="center" vertical="center"/>
    </xf>
    <xf numFmtId="210" fontId="26" fillId="33" borderId="15" xfId="60" applyNumberFormat="1" applyFont="1" applyFill="1" applyBorder="1" applyAlignment="1">
      <alignment horizontal="center" vertical="center"/>
    </xf>
    <xf numFmtId="210" fontId="26" fillId="33" borderId="32" xfId="60" applyNumberFormat="1" applyFont="1" applyFill="1" applyBorder="1" applyAlignment="1">
      <alignment horizontal="center" vertical="center"/>
    </xf>
    <xf numFmtId="212" fontId="21" fillId="33" borderId="15" xfId="60" applyNumberFormat="1" applyFont="1" applyFill="1" applyBorder="1" applyAlignment="1">
      <alignment horizontal="center" vertical="center"/>
    </xf>
    <xf numFmtId="212" fontId="21" fillId="33" borderId="32" xfId="60" applyNumberFormat="1" applyFont="1" applyFill="1" applyBorder="1" applyAlignment="1">
      <alignment horizontal="center" vertical="center"/>
    </xf>
    <xf numFmtId="212" fontId="26" fillId="33" borderId="15" xfId="60" applyNumberFormat="1" applyFont="1" applyFill="1" applyBorder="1" applyAlignment="1">
      <alignment horizontal="center" vertical="center"/>
    </xf>
    <xf numFmtId="212" fontId="26" fillId="33" borderId="32" xfId="60" applyNumberFormat="1" applyFont="1" applyFill="1" applyBorder="1" applyAlignment="1">
      <alignment horizontal="center" vertical="center"/>
    </xf>
    <xf numFmtId="212" fontId="22" fillId="33" borderId="32" xfId="60" applyNumberFormat="1" applyFont="1" applyFill="1" applyBorder="1" applyAlignment="1">
      <alignment horizontal="center" vertical="center"/>
    </xf>
    <xf numFmtId="212" fontId="19" fillId="33" borderId="35" xfId="60" applyNumberFormat="1" applyFont="1" applyFill="1" applyBorder="1" applyAlignment="1">
      <alignment horizontal="center"/>
    </xf>
    <xf numFmtId="212" fontId="19" fillId="33" borderId="15" xfId="60" applyNumberFormat="1" applyFont="1" applyFill="1" applyBorder="1" applyAlignment="1">
      <alignment horizontal="center"/>
    </xf>
    <xf numFmtId="212" fontId="19" fillId="33" borderId="15" xfId="60" applyNumberFormat="1" applyFont="1" applyFill="1" applyBorder="1" applyAlignment="1">
      <alignment horizontal="center" vertical="center"/>
    </xf>
    <xf numFmtId="212" fontId="27" fillId="33" borderId="32" xfId="60" applyNumberFormat="1" applyFont="1" applyFill="1" applyBorder="1" applyAlignment="1">
      <alignment horizontal="center" vertical="center"/>
    </xf>
    <xf numFmtId="210" fontId="27" fillId="0" borderId="16" xfId="60" applyNumberFormat="1" applyFont="1" applyFill="1" applyBorder="1" applyAlignment="1">
      <alignment horizontal="center" vertical="center"/>
    </xf>
    <xf numFmtId="210" fontId="19" fillId="0" borderId="17" xfId="60" applyNumberFormat="1" applyFont="1" applyFill="1" applyBorder="1" applyAlignment="1">
      <alignment horizontal="center" vertical="center"/>
    </xf>
    <xf numFmtId="210" fontId="19" fillId="0" borderId="19" xfId="60" applyNumberFormat="1" applyFont="1" applyFill="1" applyBorder="1" applyAlignment="1">
      <alignment horizontal="center" vertical="center"/>
    </xf>
    <xf numFmtId="210" fontId="19" fillId="33" borderId="35" xfId="60" applyNumberFormat="1" applyFont="1" applyFill="1" applyBorder="1" applyAlignment="1">
      <alignment horizontal="center" vertical="center"/>
    </xf>
    <xf numFmtId="210" fontId="19" fillId="33" borderId="29" xfId="60" applyNumberFormat="1" applyFont="1" applyFill="1" applyBorder="1" applyAlignment="1">
      <alignment horizontal="center" vertical="center"/>
    </xf>
    <xf numFmtId="210" fontId="27" fillId="33" borderId="32" xfId="60" applyNumberFormat="1" applyFont="1" applyFill="1" applyBorder="1" applyAlignment="1">
      <alignment horizontal="center" vertical="center"/>
    </xf>
    <xf numFmtId="210" fontId="27" fillId="0" borderId="11" xfId="60" applyNumberFormat="1" applyFont="1" applyFill="1" applyBorder="1" applyAlignment="1">
      <alignment horizontal="center" vertical="center"/>
    </xf>
    <xf numFmtId="210" fontId="27" fillId="0" borderId="55" xfId="60" applyNumberFormat="1" applyFont="1" applyFill="1" applyBorder="1" applyAlignment="1">
      <alignment horizontal="center" vertical="center"/>
    </xf>
    <xf numFmtId="210" fontId="27" fillId="0" borderId="56" xfId="60" applyNumberFormat="1" applyFont="1" applyFill="1" applyBorder="1" applyAlignment="1">
      <alignment horizontal="center" vertical="center"/>
    </xf>
    <xf numFmtId="210" fontId="19" fillId="0" borderId="57" xfId="60" applyNumberFormat="1" applyFont="1" applyFill="1" applyBorder="1" applyAlignment="1">
      <alignment horizontal="center" vertical="center"/>
    </xf>
    <xf numFmtId="210" fontId="19" fillId="0" borderId="12" xfId="60" applyNumberFormat="1" applyFont="1" applyFill="1" applyBorder="1" applyAlignment="1">
      <alignment horizontal="center"/>
    </xf>
    <xf numFmtId="210" fontId="26" fillId="0" borderId="15" xfId="60" applyNumberFormat="1" applyFont="1" applyFill="1" applyBorder="1" applyAlignment="1">
      <alignment horizontal="center"/>
    </xf>
    <xf numFmtId="210" fontId="26" fillId="0" borderId="32" xfId="60" applyNumberFormat="1" applyFont="1" applyFill="1" applyBorder="1" applyAlignment="1">
      <alignment horizontal="center"/>
    </xf>
    <xf numFmtId="210" fontId="19" fillId="0" borderId="32" xfId="6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9" fillId="0" borderId="46" xfId="0" applyFont="1" applyFill="1" applyBorder="1" applyAlignment="1">
      <alignment vertical="top" wrapText="1"/>
    </xf>
    <xf numFmtId="210" fontId="19" fillId="0" borderId="20" xfId="60" applyNumberFormat="1" applyFont="1" applyFill="1" applyBorder="1" applyAlignment="1">
      <alignment horizontal="center"/>
    </xf>
    <xf numFmtId="210" fontId="19" fillId="0" borderId="39" xfId="60" applyNumberFormat="1" applyFont="1" applyFill="1" applyBorder="1" applyAlignment="1">
      <alignment horizontal="center"/>
    </xf>
    <xf numFmtId="210" fontId="19" fillId="0" borderId="40" xfId="6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210" fontId="19" fillId="0" borderId="31" xfId="6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210" fontId="19" fillId="0" borderId="33" xfId="60" applyNumberFormat="1" applyFont="1" applyFill="1" applyBorder="1" applyAlignment="1">
      <alignment horizontal="center"/>
    </xf>
    <xf numFmtId="210" fontId="26" fillId="0" borderId="33" xfId="6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vertical="center"/>
    </xf>
    <xf numFmtId="49" fontId="19" fillId="0" borderId="58" xfId="0" applyNumberFormat="1" applyFont="1" applyFill="1" applyBorder="1" applyAlignment="1">
      <alignment horizontal="center" vertical="top"/>
    </xf>
    <xf numFmtId="49" fontId="19" fillId="0" borderId="59" xfId="0" applyNumberFormat="1" applyFont="1" applyFill="1" applyBorder="1" applyAlignment="1">
      <alignment horizontal="center" vertical="top"/>
    </xf>
    <xf numFmtId="0" fontId="19" fillId="0" borderId="34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vertical="top" wrapText="1"/>
    </xf>
    <xf numFmtId="210" fontId="19" fillId="0" borderId="34" xfId="60" applyNumberFormat="1" applyFont="1" applyFill="1" applyBorder="1" applyAlignment="1">
      <alignment horizontal="center"/>
    </xf>
    <xf numFmtId="210" fontId="19" fillId="0" borderId="56" xfId="60" applyNumberFormat="1" applyFont="1" applyFill="1" applyBorder="1" applyAlignment="1">
      <alignment horizontal="center"/>
    </xf>
    <xf numFmtId="210" fontId="19" fillId="0" borderId="57" xfId="60" applyNumberFormat="1" applyFont="1" applyFill="1" applyBorder="1" applyAlignment="1">
      <alignment horizontal="center"/>
    </xf>
    <xf numFmtId="196" fontId="19" fillId="0" borderId="0" xfId="0" applyNumberFormat="1" applyFont="1" applyFill="1" applyBorder="1" applyAlignment="1">
      <alignment horizontal="center" vertical="top"/>
    </xf>
    <xf numFmtId="197" fontId="26" fillId="0" borderId="0" xfId="0" applyNumberFormat="1" applyFont="1" applyFill="1" applyBorder="1" applyAlignment="1">
      <alignment horizontal="center" vertical="top"/>
    </xf>
    <xf numFmtId="197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61" xfId="0" applyFont="1" applyFill="1" applyBorder="1" applyAlignment="1">
      <alignment horizontal="center" vertical="center" wrapText="1"/>
    </xf>
    <xf numFmtId="49" fontId="21" fillId="33" borderId="61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/>
    </xf>
    <xf numFmtId="0" fontId="33" fillId="33" borderId="42" xfId="0" applyFont="1" applyFill="1" applyBorder="1" applyAlignment="1">
      <alignment horizontal="center" vertical="center"/>
    </xf>
    <xf numFmtId="49" fontId="35" fillId="33" borderId="24" xfId="0" applyNumberFormat="1" applyFont="1" applyFill="1" applyBorder="1" applyAlignment="1">
      <alignment horizontal="center"/>
    </xf>
    <xf numFmtId="210" fontId="21" fillId="0" borderId="18" xfId="60" applyNumberFormat="1" applyFont="1" applyBorder="1" applyAlignment="1">
      <alignment horizontal="center" vertical="center"/>
    </xf>
    <xf numFmtId="210" fontId="21" fillId="0" borderId="19" xfId="6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/>
    </xf>
    <xf numFmtId="203" fontId="19" fillId="0" borderId="0" xfId="0" applyNumberFormat="1" applyFont="1" applyAlignment="1">
      <alignment/>
    </xf>
    <xf numFmtId="0" fontId="20" fillId="33" borderId="18" xfId="0" applyFont="1" applyFill="1" applyBorder="1" applyAlignment="1">
      <alignment horizontal="left" vertical="top" wrapText="1"/>
    </xf>
    <xf numFmtId="0" fontId="15" fillId="33" borderId="62" xfId="0" applyFont="1" applyFill="1" applyBorder="1" applyAlignment="1">
      <alignment horizontal="center" vertical="center"/>
    </xf>
    <xf numFmtId="49" fontId="20" fillId="33" borderId="30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210" fontId="21" fillId="0" borderId="33" xfId="6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/>
    </xf>
    <xf numFmtId="210" fontId="19" fillId="0" borderId="15" xfId="60" applyNumberFormat="1" applyFont="1" applyBorder="1" applyAlignment="1">
      <alignment/>
    </xf>
    <xf numFmtId="210" fontId="19" fillId="0" borderId="32" xfId="60" applyNumberFormat="1" applyFont="1" applyBorder="1" applyAlignment="1">
      <alignment/>
    </xf>
    <xf numFmtId="49" fontId="16" fillId="0" borderId="60" xfId="0" applyNumberFormat="1" applyFont="1" applyFill="1" applyBorder="1" applyAlignment="1">
      <alignment horizontal="center" vertical="center" wrapText="1"/>
    </xf>
    <xf numFmtId="205" fontId="19" fillId="0" borderId="0" xfId="0" applyNumberFormat="1" applyFont="1" applyAlignment="1">
      <alignment/>
    </xf>
    <xf numFmtId="210" fontId="19" fillId="0" borderId="15" xfId="60" applyNumberFormat="1" applyFont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vertical="top" wrapText="1"/>
    </xf>
    <xf numFmtId="49" fontId="36" fillId="0" borderId="15" xfId="0" applyNumberFormat="1" applyFont="1" applyFill="1" applyBorder="1" applyAlignment="1">
      <alignment vertical="top" wrapText="1"/>
    </xf>
    <xf numFmtId="0" fontId="20" fillId="0" borderId="15" xfId="0" applyFont="1" applyBorder="1" applyAlignment="1">
      <alignment wrapText="1"/>
    </xf>
    <xf numFmtId="0" fontId="20" fillId="33" borderId="36" xfId="0" applyFont="1" applyFill="1" applyBorder="1" applyAlignment="1">
      <alignment horizontal="left" vertical="top" wrapText="1"/>
    </xf>
    <xf numFmtId="210" fontId="19" fillId="0" borderId="32" xfId="60" applyNumberFormat="1" applyFont="1" applyBorder="1" applyAlignment="1">
      <alignment horizontal="center" vertical="center" wrapText="1"/>
    </xf>
    <xf numFmtId="210" fontId="21" fillId="0" borderId="25" xfId="60" applyNumberFormat="1" applyFont="1" applyBorder="1" applyAlignment="1">
      <alignment horizontal="center" vertical="center"/>
    </xf>
    <xf numFmtId="205" fontId="19" fillId="0" borderId="0" xfId="0" applyNumberFormat="1" applyFont="1" applyAlignment="1">
      <alignment horizontal="center" vertical="center"/>
    </xf>
    <xf numFmtId="49" fontId="16" fillId="0" borderId="29" xfId="0" applyNumberFormat="1" applyFont="1" applyFill="1" applyBorder="1" applyAlignment="1">
      <alignment vertical="top" wrapText="1"/>
    </xf>
    <xf numFmtId="0" fontId="33" fillId="33" borderId="64" xfId="0" applyFont="1" applyFill="1" applyBorder="1" applyAlignment="1">
      <alignment horizontal="center" vertical="center"/>
    </xf>
    <xf numFmtId="49" fontId="35" fillId="33" borderId="65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top" wrapText="1"/>
    </xf>
    <xf numFmtId="210" fontId="19" fillId="0" borderId="33" xfId="6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49" fontId="16" fillId="0" borderId="30" xfId="0" applyNumberFormat="1" applyFont="1" applyFill="1" applyBorder="1" applyAlignment="1">
      <alignment horizontal="center" vertical="top" wrapText="1"/>
    </xf>
    <xf numFmtId="0" fontId="19" fillId="0" borderId="29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9" xfId="0" applyFont="1" applyBorder="1" applyAlignment="1">
      <alignment/>
    </xf>
    <xf numFmtId="0" fontId="16" fillId="0" borderId="34" xfId="0" applyFont="1" applyBorder="1" applyAlignment="1">
      <alignment horizontal="left" vertical="top" wrapText="1"/>
    </xf>
    <xf numFmtId="49" fontId="16" fillId="0" borderId="60" xfId="0" applyNumberFormat="1" applyFont="1" applyFill="1" applyBorder="1" applyAlignment="1">
      <alignment horizontal="center" vertical="top" wrapText="1"/>
    </xf>
    <xf numFmtId="0" fontId="19" fillId="0" borderId="34" xfId="0" applyFont="1" applyBorder="1" applyAlignment="1">
      <alignment/>
    </xf>
    <xf numFmtId="0" fontId="21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wrapText="1"/>
    </xf>
    <xf numFmtId="49" fontId="19" fillId="33" borderId="14" xfId="0" applyNumberFormat="1" applyFont="1" applyFill="1" applyBorder="1" applyAlignment="1">
      <alignment horizontal="center" wrapText="1"/>
    </xf>
    <xf numFmtId="205" fontId="19" fillId="0" borderId="15" xfId="0" applyNumberFormat="1" applyFont="1" applyBorder="1" applyAlignment="1">
      <alignment horizontal="center"/>
    </xf>
    <xf numFmtId="205" fontId="21" fillId="0" borderId="32" xfId="0" applyNumberFormat="1" applyFont="1" applyBorder="1" applyAlignment="1">
      <alignment/>
    </xf>
    <xf numFmtId="205" fontId="19" fillId="0" borderId="3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9" fillId="0" borderId="15" xfId="0" applyNumberFormat="1" applyFont="1" applyFill="1" applyBorder="1" applyAlignment="1">
      <alignment wrapText="1"/>
    </xf>
    <xf numFmtId="205" fontId="19" fillId="0" borderId="15" xfId="0" applyNumberFormat="1" applyFont="1" applyBorder="1" applyAlignment="1">
      <alignment/>
    </xf>
    <xf numFmtId="205" fontId="19" fillId="0" borderId="33" xfId="0" applyNumberFormat="1" applyFont="1" applyBorder="1" applyAlignment="1">
      <alignment/>
    </xf>
    <xf numFmtId="49" fontId="19" fillId="0" borderId="35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wrapText="1"/>
    </xf>
    <xf numFmtId="49" fontId="19" fillId="33" borderId="14" xfId="0" applyNumberFormat="1" applyFont="1" applyFill="1" applyBorder="1" applyAlignment="1">
      <alignment horizontal="center" vertical="center" wrapText="1"/>
    </xf>
    <xf numFmtId="205" fontId="21" fillId="0" borderId="32" xfId="0" applyNumberFormat="1" applyFont="1" applyBorder="1" applyAlignment="1">
      <alignment/>
    </xf>
    <xf numFmtId="205" fontId="19" fillId="0" borderId="15" xfId="0" applyNumberFormat="1" applyFont="1" applyBorder="1" applyAlignment="1">
      <alignment/>
    </xf>
    <xf numFmtId="205" fontId="19" fillId="0" borderId="33" xfId="0" applyNumberFormat="1" applyFont="1" applyBorder="1" applyAlignment="1">
      <alignment/>
    </xf>
    <xf numFmtId="49" fontId="27" fillId="0" borderId="14" xfId="0" applyNumberFormat="1" applyFont="1" applyFill="1" applyBorder="1" applyAlignment="1">
      <alignment horizontal="center" vertical="top" wrapText="1"/>
    </xf>
    <xf numFmtId="0" fontId="26" fillId="0" borderId="15" xfId="0" applyFont="1" applyBorder="1" applyAlignment="1">
      <alignment/>
    </xf>
    <xf numFmtId="0" fontId="21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Alignment="1">
      <alignment/>
    </xf>
    <xf numFmtId="49" fontId="19" fillId="0" borderId="3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9" fontId="27" fillId="0" borderId="14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49" fontId="27" fillId="0" borderId="14" xfId="0" applyNumberFormat="1" applyFont="1" applyFill="1" applyBorder="1" applyAlignment="1">
      <alignment horizontal="center" wrapText="1"/>
    </xf>
    <xf numFmtId="49" fontId="19" fillId="0" borderId="63" xfId="0" applyNumberFormat="1" applyFont="1" applyBorder="1" applyAlignment="1">
      <alignment horizontal="center" vertical="center"/>
    </xf>
    <xf numFmtId="49" fontId="26" fillId="0" borderId="34" xfId="0" applyNumberFormat="1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 vertical="center" wrapText="1"/>
    </xf>
    <xf numFmtId="0" fontId="21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wrapText="1"/>
    </xf>
    <xf numFmtId="49" fontId="23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wrapText="1"/>
    </xf>
    <xf numFmtId="0" fontId="25" fillId="0" borderId="0" xfId="0" applyFont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21" fillId="0" borderId="0" xfId="0" applyFont="1" applyAlignment="1">
      <alignment wrapText="1"/>
    </xf>
    <xf numFmtId="0" fontId="19" fillId="33" borderId="0" xfId="0" applyFont="1" applyFill="1" applyAlignment="1">
      <alignment vertical="center"/>
    </xf>
    <xf numFmtId="0" fontId="43" fillId="0" borderId="0" xfId="0" applyFont="1" applyAlignment="1">
      <alignment/>
    </xf>
    <xf numFmtId="0" fontId="20" fillId="0" borderId="0" xfId="0" applyFont="1" applyBorder="1" applyAlignment="1">
      <alignment/>
    </xf>
    <xf numFmtId="196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81" fontId="18" fillId="0" borderId="0" xfId="6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03" fontId="18" fillId="0" borderId="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0" fontId="20" fillId="0" borderId="11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29" fillId="0" borderId="10" xfId="0" applyNumberFormat="1" applyFont="1" applyFill="1" applyBorder="1" applyAlignment="1">
      <alignment horizontal="left" vertical="top" wrapText="1" readingOrder="1"/>
    </xf>
    <xf numFmtId="49" fontId="15" fillId="0" borderId="10" xfId="0" applyNumberFormat="1" applyFont="1" applyFill="1" applyBorder="1" applyAlignment="1">
      <alignment horizontal="center" vertical="top"/>
    </xf>
    <xf numFmtId="0" fontId="15" fillId="0" borderId="55" xfId="0" applyFont="1" applyFill="1" applyBorder="1" applyAlignment="1">
      <alignment vertical="center"/>
    </xf>
    <xf numFmtId="49" fontId="15" fillId="0" borderId="58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97" fontId="44" fillId="0" borderId="0" xfId="0" applyNumberFormat="1" applyFont="1" applyFill="1" applyBorder="1" applyAlignment="1">
      <alignment horizontal="center" vertical="top"/>
    </xf>
    <xf numFmtId="197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196" fontId="15" fillId="0" borderId="0" xfId="0" applyNumberFormat="1" applyFont="1" applyFill="1" applyBorder="1" applyAlignment="1">
      <alignment horizontal="center" vertical="top"/>
    </xf>
    <xf numFmtId="196" fontId="20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21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8" fillId="33" borderId="68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21" fillId="0" borderId="53" xfId="0" applyFont="1" applyBorder="1" applyAlignment="1">
      <alignment horizontal="center" wrapText="1"/>
    </xf>
    <xf numFmtId="210" fontId="19" fillId="0" borderId="18" xfId="6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33" borderId="68" xfId="0" applyFont="1" applyFill="1" applyBorder="1" applyAlignment="1">
      <alignment horizontal="centerContinuous" vertical="center" wrapText="1"/>
    </xf>
    <xf numFmtId="0" fontId="21" fillId="33" borderId="42" xfId="0" applyFont="1" applyFill="1" applyBorder="1" applyAlignment="1">
      <alignment horizontal="centerContinuous" vertical="center" wrapText="1"/>
    </xf>
    <xf numFmtId="0" fontId="21" fillId="33" borderId="24" xfId="0" applyFont="1" applyFill="1" applyBorder="1" applyAlignment="1">
      <alignment horizontal="centerContinuous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3" borderId="37" xfId="0" applyFont="1" applyFill="1" applyBorder="1" applyAlignment="1">
      <alignment horizontal="centerContinuous" vertical="center" wrapText="1"/>
    </xf>
    <xf numFmtId="0" fontId="15" fillId="0" borderId="64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21" fillId="0" borderId="65" xfId="0" applyFont="1" applyBorder="1" applyAlignment="1">
      <alignment/>
    </xf>
    <xf numFmtId="210" fontId="21" fillId="0" borderId="36" xfId="60" applyNumberFormat="1" applyFont="1" applyBorder="1" applyAlignment="1">
      <alignment horizontal="center" vertical="center"/>
    </xf>
    <xf numFmtId="210" fontId="21" fillId="0" borderId="66" xfId="60" applyNumberFormat="1" applyFont="1" applyBorder="1" applyAlignment="1">
      <alignment horizontal="center" vertical="center"/>
    </xf>
    <xf numFmtId="0" fontId="15" fillId="0" borderId="62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/>
    </xf>
    <xf numFmtId="210" fontId="21" fillId="0" borderId="29" xfId="60" applyNumberFormat="1" applyFont="1" applyBorder="1" applyAlignment="1">
      <alignment horizontal="center" vertical="center"/>
    </xf>
    <xf numFmtId="210" fontId="21" fillId="0" borderId="12" xfId="60" applyNumberFormat="1" applyFont="1" applyBorder="1" applyAlignment="1">
      <alignment horizontal="center" vertical="center"/>
    </xf>
    <xf numFmtId="210" fontId="21" fillId="0" borderId="31" xfId="60" applyNumberFormat="1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35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210" fontId="19" fillId="0" borderId="33" xfId="60" applyNumberFormat="1" applyFont="1" applyBorder="1" applyAlignment="1">
      <alignment/>
    </xf>
    <xf numFmtId="0" fontId="15" fillId="0" borderId="35" xfId="0" applyFont="1" applyBorder="1" applyAlignment="1">
      <alignment vertical="center"/>
    </xf>
    <xf numFmtId="0" fontId="23" fillId="0" borderId="15" xfId="0" applyFont="1" applyBorder="1" applyAlignment="1">
      <alignment wrapText="1"/>
    </xf>
    <xf numFmtId="210" fontId="19" fillId="0" borderId="33" xfId="6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wrapText="1"/>
    </xf>
    <xf numFmtId="204" fontId="19" fillId="0" borderId="15" xfId="0" applyNumberFormat="1" applyFont="1" applyBorder="1" applyAlignment="1">
      <alignment vertical="center" wrapText="1"/>
    </xf>
    <xf numFmtId="204" fontId="19" fillId="0" borderId="32" xfId="0" applyNumberFormat="1" applyFont="1" applyBorder="1" applyAlignment="1">
      <alignment/>
    </xf>
    <xf numFmtId="204" fontId="19" fillId="0" borderId="33" xfId="0" applyNumberFormat="1" applyFont="1" applyBorder="1" applyAlignment="1">
      <alignment vertical="center" wrapText="1"/>
    </xf>
    <xf numFmtId="0" fontId="35" fillId="0" borderId="15" xfId="0" applyFont="1" applyBorder="1" applyAlignment="1">
      <alignment wrapText="1"/>
    </xf>
    <xf numFmtId="204" fontId="19" fillId="0" borderId="15" xfId="0" applyNumberFormat="1" applyFont="1" applyBorder="1" applyAlignment="1">
      <alignment/>
    </xf>
    <xf numFmtId="204" fontId="19" fillId="0" borderId="32" xfId="0" applyNumberFormat="1" applyFont="1" applyBorder="1" applyAlignment="1">
      <alignment horizontal="center" vertical="center" wrapText="1"/>
    </xf>
    <xf numFmtId="204" fontId="19" fillId="0" borderId="33" xfId="0" applyNumberFormat="1" applyFont="1" applyBorder="1" applyAlignment="1">
      <alignment/>
    </xf>
    <xf numFmtId="0" fontId="46" fillId="0" borderId="15" xfId="0" applyFont="1" applyBorder="1" applyAlignment="1">
      <alignment/>
    </xf>
    <xf numFmtId="49" fontId="40" fillId="0" borderId="14" xfId="0" applyNumberFormat="1" applyFont="1" applyFill="1" applyBorder="1" applyAlignment="1">
      <alignment horizontal="center" vertical="center" wrapText="1"/>
    </xf>
    <xf numFmtId="204" fontId="43" fillId="0" borderId="15" xfId="0" applyNumberFormat="1" applyFont="1" applyBorder="1" applyAlignment="1">
      <alignment/>
    </xf>
    <xf numFmtId="204" fontId="43" fillId="0" borderId="32" xfId="0" applyNumberFormat="1" applyFont="1" applyBorder="1" applyAlignment="1">
      <alignment vertical="center" wrapText="1"/>
    </xf>
    <xf numFmtId="204" fontId="43" fillId="0" borderId="33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49" fontId="16" fillId="0" borderId="65" xfId="0" applyNumberFormat="1" applyFont="1" applyFill="1" applyBorder="1" applyAlignment="1">
      <alignment horizontal="center" vertical="center" wrapText="1"/>
    </xf>
    <xf numFmtId="204" fontId="43" fillId="0" borderId="36" xfId="0" applyNumberFormat="1" applyFont="1" applyBorder="1" applyAlignment="1">
      <alignment/>
    </xf>
    <xf numFmtId="204" fontId="43" fillId="0" borderId="66" xfId="0" applyNumberFormat="1" applyFont="1" applyBorder="1" applyAlignment="1">
      <alignment vertical="center" wrapText="1"/>
    </xf>
    <xf numFmtId="204" fontId="19" fillId="0" borderId="69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/>
    </xf>
    <xf numFmtId="0" fontId="46" fillId="0" borderId="34" xfId="0" applyFont="1" applyBorder="1" applyAlignment="1">
      <alignment wrapText="1"/>
    </xf>
    <xf numFmtId="204" fontId="43" fillId="0" borderId="34" xfId="0" applyNumberFormat="1" applyFont="1" applyBorder="1" applyAlignment="1">
      <alignment/>
    </xf>
    <xf numFmtId="204" fontId="43" fillId="0" borderId="56" xfId="0" applyNumberFormat="1" applyFont="1" applyBorder="1" applyAlignment="1">
      <alignment vertical="center" wrapText="1"/>
    </xf>
    <xf numFmtId="204" fontId="43" fillId="0" borderId="57" xfId="0" applyNumberFormat="1" applyFont="1" applyBorder="1" applyAlignment="1">
      <alignment/>
    </xf>
    <xf numFmtId="0" fontId="23" fillId="0" borderId="36" xfId="0" applyFont="1" applyBorder="1" applyAlignment="1">
      <alignment wrapText="1"/>
    </xf>
    <xf numFmtId="49" fontId="37" fillId="0" borderId="65" xfId="0" applyNumberFormat="1" applyFont="1" applyFill="1" applyBorder="1" applyAlignment="1">
      <alignment horizontal="center" vertical="center" wrapText="1"/>
    </xf>
    <xf numFmtId="204" fontId="43" fillId="0" borderId="67" xfId="0" applyNumberFormat="1" applyFont="1" applyBorder="1" applyAlignment="1">
      <alignment/>
    </xf>
    <xf numFmtId="49" fontId="37" fillId="0" borderId="14" xfId="0" applyNumberFormat="1" applyFont="1" applyFill="1" applyBorder="1" applyAlignment="1">
      <alignment horizontal="center" vertical="center" wrapText="1"/>
    </xf>
    <xf numFmtId="204" fontId="19" fillId="0" borderId="33" xfId="0" applyNumberFormat="1" applyFont="1" applyBorder="1" applyAlignment="1">
      <alignment horizontal="center"/>
    </xf>
    <xf numFmtId="0" fontId="15" fillId="0" borderId="41" xfId="0" applyFont="1" applyBorder="1" applyAlignment="1">
      <alignment/>
    </xf>
    <xf numFmtId="0" fontId="46" fillId="0" borderId="20" xfId="0" applyFont="1" applyBorder="1" applyAlignment="1">
      <alignment wrapText="1"/>
    </xf>
    <xf numFmtId="49" fontId="37" fillId="0" borderId="46" xfId="0" applyNumberFormat="1" applyFont="1" applyFill="1" applyBorder="1" applyAlignment="1">
      <alignment horizontal="center" vertical="center" wrapText="1"/>
    </xf>
    <xf numFmtId="204" fontId="43" fillId="0" borderId="20" xfId="0" applyNumberFormat="1" applyFont="1" applyBorder="1" applyAlignment="1">
      <alignment/>
    </xf>
    <xf numFmtId="204" fontId="43" fillId="0" borderId="39" xfId="0" applyNumberFormat="1" applyFont="1" applyBorder="1" applyAlignment="1">
      <alignment vertical="center" wrapText="1"/>
    </xf>
    <xf numFmtId="204" fontId="43" fillId="0" borderId="40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23" fillId="0" borderId="18" xfId="0" applyFont="1" applyBorder="1" applyAlignment="1">
      <alignment wrapText="1"/>
    </xf>
    <xf numFmtId="49" fontId="37" fillId="0" borderId="24" xfId="0" applyNumberFormat="1" applyFont="1" applyFill="1" applyBorder="1" applyAlignment="1">
      <alignment horizontal="center" vertical="center" wrapText="1"/>
    </xf>
    <xf numFmtId="210" fontId="21" fillId="0" borderId="25" xfId="60" applyNumberFormat="1" applyFont="1" applyBorder="1" applyAlignment="1">
      <alignment horizontal="center" vertical="center" wrapText="1"/>
    </xf>
    <xf numFmtId="0" fontId="15" fillId="0" borderId="70" xfId="0" applyFont="1" applyBorder="1" applyAlignment="1">
      <alignment/>
    </xf>
    <xf numFmtId="0" fontId="20" fillId="0" borderId="71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204" fontId="43" fillId="0" borderId="71" xfId="0" applyNumberFormat="1" applyFont="1" applyBorder="1" applyAlignment="1">
      <alignment/>
    </xf>
    <xf numFmtId="204" fontId="43" fillId="0" borderId="48" xfId="0" applyNumberFormat="1" applyFont="1" applyBorder="1" applyAlignment="1">
      <alignment vertical="center" wrapText="1"/>
    </xf>
    <xf numFmtId="204" fontId="43" fillId="0" borderId="72" xfId="0" applyNumberFormat="1" applyFont="1" applyBorder="1" applyAlignment="1">
      <alignment/>
    </xf>
    <xf numFmtId="0" fontId="35" fillId="0" borderId="18" xfId="0" applyFont="1" applyBorder="1" applyAlignment="1">
      <alignment wrapText="1"/>
    </xf>
    <xf numFmtId="204" fontId="21" fillId="0" borderId="18" xfId="0" applyNumberFormat="1" applyFont="1" applyBorder="1" applyAlignment="1">
      <alignment/>
    </xf>
    <xf numFmtId="204" fontId="21" fillId="0" borderId="25" xfId="0" applyNumberFormat="1" applyFont="1" applyBorder="1" applyAlignment="1">
      <alignment vertical="center" wrapText="1"/>
    </xf>
    <xf numFmtId="204" fontId="21" fillId="0" borderId="19" xfId="0" applyNumberFormat="1" applyFont="1" applyBorder="1" applyAlignment="1">
      <alignment/>
    </xf>
    <xf numFmtId="0" fontId="20" fillId="0" borderId="29" xfId="0" applyFont="1" applyBorder="1" applyAlignment="1">
      <alignment wrapText="1"/>
    </xf>
    <xf numFmtId="49" fontId="37" fillId="0" borderId="30" xfId="0" applyNumberFormat="1" applyFont="1" applyFill="1" applyBorder="1" applyAlignment="1">
      <alignment horizontal="center" vertical="center" wrapText="1"/>
    </xf>
    <xf numFmtId="204" fontId="21" fillId="0" borderId="29" xfId="0" applyNumberFormat="1" applyFont="1" applyBorder="1" applyAlignment="1">
      <alignment/>
    </xf>
    <xf numFmtId="204" fontId="21" fillId="0" borderId="12" xfId="0" applyNumberFormat="1" applyFont="1" applyBorder="1" applyAlignment="1">
      <alignment vertical="center" wrapText="1"/>
    </xf>
    <xf numFmtId="204" fontId="21" fillId="0" borderId="31" xfId="0" applyNumberFormat="1" applyFont="1" applyBorder="1" applyAlignment="1">
      <alignment/>
    </xf>
    <xf numFmtId="204" fontId="19" fillId="0" borderId="32" xfId="0" applyNumberFormat="1" applyFont="1" applyBorder="1" applyAlignment="1">
      <alignment vertical="center" wrapText="1"/>
    </xf>
    <xf numFmtId="0" fontId="15" fillId="0" borderId="42" xfId="0" applyFont="1" applyBorder="1" applyAlignment="1">
      <alignment horizontal="center" vertical="center"/>
    </xf>
    <xf numFmtId="204" fontId="19" fillId="0" borderId="20" xfId="0" applyNumberFormat="1" applyFont="1" applyBorder="1" applyAlignment="1">
      <alignment/>
    </xf>
    <xf numFmtId="204" fontId="19" fillId="0" borderId="39" xfId="0" applyNumberFormat="1" applyFont="1" applyBorder="1" applyAlignment="1">
      <alignment vertical="center" wrapText="1"/>
    </xf>
    <xf numFmtId="204" fontId="19" fillId="0" borderId="40" xfId="0" applyNumberFormat="1" applyFont="1" applyBorder="1" applyAlignment="1">
      <alignment/>
    </xf>
    <xf numFmtId="204" fontId="21" fillId="0" borderId="18" xfId="0" applyNumberFormat="1" applyFont="1" applyBorder="1" applyAlignment="1">
      <alignment vertical="center" wrapText="1"/>
    </xf>
    <xf numFmtId="204" fontId="21" fillId="0" borderId="19" xfId="0" applyNumberFormat="1" applyFont="1" applyBorder="1" applyAlignment="1">
      <alignment vertical="center" wrapText="1"/>
    </xf>
    <xf numFmtId="204" fontId="21" fillId="0" borderId="29" xfId="0" applyNumberFormat="1" applyFont="1" applyBorder="1" applyAlignment="1">
      <alignment vertical="center" wrapText="1"/>
    </xf>
    <xf numFmtId="204" fontId="21" fillId="0" borderId="31" xfId="0" applyNumberFormat="1" applyFont="1" applyBorder="1" applyAlignment="1">
      <alignment vertical="center" wrapText="1"/>
    </xf>
    <xf numFmtId="0" fontId="28" fillId="0" borderId="42" xfId="0" applyFont="1" applyBorder="1" applyAlignment="1">
      <alignment horizontal="center"/>
    </xf>
    <xf numFmtId="0" fontId="35" fillId="0" borderId="18" xfId="0" applyFont="1" applyBorder="1" applyAlignment="1">
      <alignment vertical="center" wrapText="1"/>
    </xf>
    <xf numFmtId="0" fontId="15" fillId="0" borderId="24" xfId="0" applyFont="1" applyBorder="1" applyAlignment="1">
      <alignment/>
    </xf>
    <xf numFmtId="0" fontId="28" fillId="0" borderId="70" xfId="0" applyFont="1" applyBorder="1" applyAlignment="1">
      <alignment horizontal="center"/>
    </xf>
    <xf numFmtId="0" fontId="15" fillId="0" borderId="0" xfId="0" applyFont="1" applyBorder="1" applyAlignment="1">
      <alignment/>
    </xf>
    <xf numFmtId="210" fontId="21" fillId="0" borderId="71" xfId="60" applyNumberFormat="1" applyFont="1" applyBorder="1" applyAlignment="1">
      <alignment horizontal="center" vertical="center"/>
    </xf>
    <xf numFmtId="210" fontId="21" fillId="0" borderId="48" xfId="60" applyNumberFormat="1" applyFont="1" applyBorder="1" applyAlignment="1">
      <alignment horizontal="center" vertical="center"/>
    </xf>
    <xf numFmtId="210" fontId="21" fillId="0" borderId="72" xfId="6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210" fontId="19" fillId="0" borderId="29" xfId="60" applyNumberFormat="1" applyFont="1" applyBorder="1" applyAlignment="1">
      <alignment horizontal="center" vertical="center"/>
    </xf>
    <xf numFmtId="210" fontId="19" fillId="0" borderId="12" xfId="60" applyNumberFormat="1" applyFont="1" applyBorder="1" applyAlignment="1">
      <alignment horizontal="center" vertical="center"/>
    </xf>
    <xf numFmtId="210" fontId="19" fillId="0" borderId="31" xfId="6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210" fontId="19" fillId="0" borderId="15" xfId="60" applyNumberFormat="1" applyFont="1" applyBorder="1" applyAlignment="1">
      <alignment horizontal="center" vertical="center"/>
    </xf>
    <xf numFmtId="210" fontId="19" fillId="0" borderId="32" xfId="60" applyNumberFormat="1" applyFont="1" applyBorder="1" applyAlignment="1">
      <alignment horizontal="center" vertical="center"/>
    </xf>
    <xf numFmtId="210" fontId="19" fillId="0" borderId="33" xfId="60" applyNumberFormat="1" applyFont="1" applyBorder="1" applyAlignment="1">
      <alignment horizontal="center" vertical="center"/>
    </xf>
    <xf numFmtId="0" fontId="20" fillId="0" borderId="71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wrapText="1"/>
    </xf>
    <xf numFmtId="210" fontId="19" fillId="0" borderId="32" xfId="0" applyNumberFormat="1" applyFont="1" applyBorder="1" applyAlignment="1">
      <alignment horizontal="center" vertical="center" wrapText="1"/>
    </xf>
    <xf numFmtId="210" fontId="19" fillId="0" borderId="3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35" fillId="0" borderId="29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49" fontId="37" fillId="0" borderId="60" xfId="0" applyNumberFormat="1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/>
    </xf>
    <xf numFmtId="210" fontId="19" fillId="34" borderId="15" xfId="60" applyNumberFormat="1" applyFont="1" applyFill="1" applyBorder="1" applyAlignment="1">
      <alignment horizontal="center" vertical="center"/>
    </xf>
    <xf numFmtId="210" fontId="27" fillId="34" borderId="32" xfId="60" applyNumberFormat="1" applyFont="1" applyFill="1" applyBorder="1" applyAlignment="1">
      <alignment horizontal="center" vertical="center"/>
    </xf>
    <xf numFmtId="210" fontId="26" fillId="34" borderId="33" xfId="60" applyNumberFormat="1" applyFont="1" applyFill="1" applyBorder="1" applyAlignment="1">
      <alignment/>
    </xf>
    <xf numFmtId="210" fontId="81" fillId="0" borderId="15" xfId="60" applyNumberFormat="1" applyFont="1" applyFill="1" applyBorder="1" applyAlignment="1">
      <alignment horizontal="center" vertical="center"/>
    </xf>
    <xf numFmtId="210" fontId="81" fillId="0" borderId="32" xfId="6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right"/>
    </xf>
    <xf numFmtId="197" fontId="26" fillId="0" borderId="73" xfId="0" applyNumberFormat="1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 readingOrder="1"/>
    </xf>
    <xf numFmtId="0" fontId="21" fillId="0" borderId="34" xfId="0" applyNumberFormat="1" applyFont="1" applyFill="1" applyBorder="1" applyAlignment="1">
      <alignment horizontal="center" vertical="center" wrapText="1" readingOrder="1"/>
    </xf>
    <xf numFmtId="0" fontId="21" fillId="0" borderId="6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197" fontId="26" fillId="0" borderId="7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1" fillId="33" borderId="68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1" fillId="0" borderId="68" xfId="0" applyFont="1" applyBorder="1" applyAlignment="1">
      <alignment horizontal="center" vertical="center" wrapText="1"/>
    </xf>
    <xf numFmtId="0" fontId="19" fillId="0" borderId="37" xfId="0" applyFont="1" applyBorder="1" applyAlignment="1">
      <alignment/>
    </xf>
    <xf numFmtId="0" fontId="19" fillId="0" borderId="4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197" fontId="26" fillId="0" borderId="65" xfId="0" applyNumberFormat="1" applyFont="1" applyFill="1" applyBorder="1" applyAlignment="1">
      <alignment horizontal="center" vertical="center" wrapText="1"/>
    </xf>
    <xf numFmtId="197" fontId="26" fillId="0" borderId="60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197" fontId="2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 readingOrder="1"/>
    </xf>
    <xf numFmtId="197" fontId="29" fillId="0" borderId="10" xfId="0" applyNumberFormat="1" applyFont="1" applyFill="1" applyBorder="1" applyAlignment="1">
      <alignment horizontal="center" vertical="center" wrapText="1"/>
    </xf>
    <xf numFmtId="210" fontId="21" fillId="0" borderId="10" xfId="6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 readingOrder="1"/>
    </xf>
    <xf numFmtId="197" fontId="34" fillId="0" borderId="10" xfId="0" applyNumberFormat="1" applyFont="1" applyFill="1" applyBorder="1" applyAlignment="1">
      <alignment horizontal="center" vertical="center" wrapText="1"/>
    </xf>
    <xf numFmtId="210" fontId="21" fillId="0" borderId="10" xfId="60" applyNumberFormat="1" applyFont="1" applyFill="1" applyBorder="1" applyAlignment="1">
      <alignment horizontal="center" vertical="center"/>
    </xf>
    <xf numFmtId="197" fontId="34" fillId="0" borderId="10" xfId="0" applyNumberFormat="1" applyFont="1" applyFill="1" applyBorder="1" applyAlignment="1">
      <alignment vertical="top" wrapText="1"/>
    </xf>
    <xf numFmtId="197" fontId="17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justify" vertical="top" wrapText="1" readingOrder="1"/>
    </xf>
    <xf numFmtId="0" fontId="20" fillId="0" borderId="10" xfId="0" applyNumberFormat="1" applyFont="1" applyFill="1" applyBorder="1" applyAlignment="1">
      <alignment vertical="center" wrapText="1" readingOrder="1"/>
    </xf>
    <xf numFmtId="197" fontId="2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horizontal="center" vertical="center" wrapText="1" readingOrder="1"/>
    </xf>
    <xf numFmtId="196" fontId="17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left" vertical="top" wrapText="1" readingOrder="1"/>
    </xf>
    <xf numFmtId="197" fontId="19" fillId="0" borderId="10" xfId="0" applyNumberFormat="1" applyFont="1" applyFill="1" applyBorder="1" applyAlignment="1">
      <alignment vertical="top" wrapText="1"/>
    </xf>
    <xf numFmtId="210" fontId="19" fillId="33" borderId="10" xfId="6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top" wrapText="1" readingOrder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97" fontId="26" fillId="0" borderId="77" xfId="0" applyNumberFormat="1" applyFont="1" applyFill="1" applyBorder="1" applyAlignment="1">
      <alignment horizontal="center" vertical="center" wrapText="1"/>
    </xf>
    <xf numFmtId="0" fontId="21" fillId="0" borderId="77" xfId="0" applyNumberFormat="1" applyFont="1" applyFill="1" applyBorder="1" applyAlignment="1">
      <alignment horizontal="center" vertical="center" wrapText="1" readingOrder="1"/>
    </xf>
    <xf numFmtId="197" fontId="29" fillId="0" borderId="77" xfId="0" applyNumberFormat="1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left" vertical="top" wrapText="1"/>
    </xf>
    <xf numFmtId="0" fontId="17" fillId="0" borderId="58" xfId="0" applyFont="1" applyFill="1" applyBorder="1" applyAlignment="1">
      <alignment vertical="top" wrapText="1"/>
    </xf>
    <xf numFmtId="210" fontId="19" fillId="0" borderId="58" xfId="6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/>
    </xf>
    <xf numFmtId="210" fontId="21" fillId="0" borderId="10" xfId="6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top" wrapText="1"/>
    </xf>
    <xf numFmtId="210" fontId="19" fillId="0" borderId="10" xfId="60" applyNumberFormat="1" applyFont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210" fontId="19" fillId="0" borderId="10" xfId="60" applyNumberFormat="1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210" fontId="21" fillId="0" borderId="10" xfId="6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1" fontId="19" fillId="0" borderId="10" xfId="6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vertical="top" wrapText="1"/>
    </xf>
    <xf numFmtId="210" fontId="21" fillId="0" borderId="10" xfId="60" applyNumberFormat="1" applyFont="1" applyBorder="1" applyAlignment="1">
      <alignment horizontal="center" vertical="center" wrapText="1"/>
    </xf>
    <xf numFmtId="210" fontId="19" fillId="0" borderId="10" xfId="60" applyNumberFormat="1" applyFont="1" applyBorder="1" applyAlignment="1">
      <alignment horizontal="center" vertical="center" wrapText="1"/>
    </xf>
    <xf numFmtId="181" fontId="19" fillId="0" borderId="10" xfId="6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center" vertical="center" wrapText="1"/>
    </xf>
    <xf numFmtId="210" fontId="19" fillId="0" borderId="10" xfId="6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wrapText="1"/>
    </xf>
    <xf numFmtId="0" fontId="21" fillId="33" borderId="76" xfId="0" applyFont="1" applyFill="1" applyBorder="1" applyAlignment="1">
      <alignment horizontal="center" vertical="center" wrapText="1"/>
    </xf>
    <xf numFmtId="0" fontId="21" fillId="33" borderId="77" xfId="0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 vertical="center"/>
    </xf>
    <xf numFmtId="210" fontId="21" fillId="0" borderId="33" xfId="6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55" xfId="0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vertical="top" wrapText="1"/>
    </xf>
    <xf numFmtId="49" fontId="16" fillId="0" borderId="58" xfId="0" applyNumberFormat="1" applyFont="1" applyFill="1" applyBorder="1" applyAlignment="1">
      <alignment horizontal="center" vertical="top" wrapText="1"/>
    </xf>
    <xf numFmtId="205" fontId="19" fillId="0" borderId="58" xfId="0" applyNumberFormat="1" applyFont="1" applyBorder="1" applyAlignment="1">
      <alignment horizontal="right"/>
    </xf>
    <xf numFmtId="205" fontId="21" fillId="0" borderId="58" xfId="0" applyNumberFormat="1" applyFont="1" applyBorder="1" applyAlignment="1">
      <alignment horizontal="center" vertical="center"/>
    </xf>
    <xf numFmtId="205" fontId="19" fillId="0" borderId="57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379;&#1408;&#1400;&#1410;&#1385;&#1397;&#1400;&#1410;&#1398;&#1398;&#1381;&#1408;\27.04.2020\27.04.20%20&#1378;&#1397;&#1400;&#1410;&#1403;&#8228;%20&#1411;&#1400;&#1411;&#82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vac1"/>
      <sheetName val="hatvac2"/>
      <sheetName val="hatvac3"/>
      <sheetName val="Sheet4"/>
      <sheetName val="Sheet5"/>
      <sheetName val="hatvac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50"/>
  <sheetViews>
    <sheetView zoomScalePageLayoutView="0" workbookViewId="0" topLeftCell="A1">
      <selection activeCell="C135" sqref="C135"/>
    </sheetView>
  </sheetViews>
  <sheetFormatPr defaultColWidth="9.140625" defaultRowHeight="12.75"/>
  <cols>
    <col min="1" max="1" width="7.57421875" style="6" customWidth="1"/>
    <col min="2" max="2" width="51.8515625" style="6" customWidth="1"/>
    <col min="3" max="3" width="10.421875" style="6" customWidth="1"/>
    <col min="4" max="4" width="13.421875" style="6" customWidth="1"/>
    <col min="5" max="5" width="14.421875" style="6" customWidth="1"/>
    <col min="6" max="6" width="14.57421875" style="6" customWidth="1"/>
    <col min="7" max="7" width="10.00390625" style="6" bestFit="1" customWidth="1"/>
    <col min="8" max="8" width="11.28125" style="6" bestFit="1" customWidth="1"/>
    <col min="9" max="9" width="14.7109375" style="6" customWidth="1"/>
    <col min="10" max="16384" width="9.140625" style="6" customWidth="1"/>
  </cols>
  <sheetData>
    <row r="1" spans="4:6" ht="12.75">
      <c r="D1" s="631" t="s">
        <v>1003</v>
      </c>
      <c r="E1" s="631"/>
      <c r="F1" s="631"/>
    </row>
    <row r="2" spans="4:6" ht="12.75">
      <c r="D2" s="631" t="s">
        <v>1001</v>
      </c>
      <c r="E2" s="631"/>
      <c r="F2" s="631"/>
    </row>
    <row r="3" spans="4:6" ht="12.75">
      <c r="D3" s="631" t="s">
        <v>1004</v>
      </c>
      <c r="E3" s="631"/>
      <c r="F3" s="631"/>
    </row>
    <row r="4" spans="4:6" ht="15" customHeight="1">
      <c r="D4" s="631" t="s">
        <v>1002</v>
      </c>
      <c r="E4" s="631"/>
      <c r="F4" s="631"/>
    </row>
    <row r="5" spans="1:6" s="1" customFormat="1" ht="18">
      <c r="A5" s="596" t="s">
        <v>201</v>
      </c>
      <c r="B5" s="596"/>
      <c r="C5" s="596"/>
      <c r="D5" s="596"/>
      <c r="E5" s="596"/>
      <c r="F5" s="596"/>
    </row>
    <row r="6" spans="1:6" s="3" customFormat="1" ht="15">
      <c r="A6" s="597" t="s">
        <v>202</v>
      </c>
      <c r="B6" s="597"/>
      <c r="C6" s="597"/>
      <c r="D6" s="597"/>
      <c r="E6" s="597"/>
      <c r="F6" s="597"/>
    </row>
    <row r="7" spans="1:4" s="1" customFormat="1" ht="12.75">
      <c r="A7" s="2"/>
      <c r="B7" s="33"/>
      <c r="C7" s="34"/>
      <c r="D7" s="33"/>
    </row>
    <row r="8" spans="1:6" ht="13.5" thickBot="1">
      <c r="A8" s="4"/>
      <c r="B8" s="4"/>
      <c r="C8" s="4"/>
      <c r="D8" s="5"/>
      <c r="E8" s="599" t="s">
        <v>999</v>
      </c>
      <c r="F8" s="599"/>
    </row>
    <row r="9" spans="1:6" s="10" customFormat="1" ht="12.75" customHeight="1">
      <c r="A9" s="598" t="s">
        <v>203</v>
      </c>
      <c r="B9" s="598" t="s">
        <v>204</v>
      </c>
      <c r="C9" s="598" t="s">
        <v>205</v>
      </c>
      <c r="D9" s="598" t="s">
        <v>206</v>
      </c>
      <c r="E9" s="35" t="s">
        <v>207</v>
      </c>
      <c r="F9" s="35"/>
    </row>
    <row r="10" spans="1:6" s="10" customFormat="1" ht="41.25" customHeight="1">
      <c r="A10" s="598"/>
      <c r="B10" s="598"/>
      <c r="C10" s="598"/>
      <c r="D10" s="598"/>
      <c r="E10" s="26" t="s">
        <v>208</v>
      </c>
      <c r="F10" s="26" t="s">
        <v>209</v>
      </c>
    </row>
    <row r="11" spans="1:6" s="36" customFormat="1" ht="12.75">
      <c r="A11" s="27" t="s">
        <v>756</v>
      </c>
      <c r="B11" s="26">
        <v>2</v>
      </c>
      <c r="C11" s="20">
        <v>3</v>
      </c>
      <c r="D11" s="20">
        <v>4</v>
      </c>
      <c r="E11" s="20">
        <v>5</v>
      </c>
      <c r="F11" s="26">
        <v>6</v>
      </c>
    </row>
    <row r="12" spans="1:10" s="21" customFormat="1" ht="27.75">
      <c r="A12" s="37">
        <v>1000</v>
      </c>
      <c r="B12" s="38" t="s">
        <v>315</v>
      </c>
      <c r="C12" s="8"/>
      <c r="D12" s="81">
        <f>+E12+F12-F144</f>
        <v>475000</v>
      </c>
      <c r="E12" s="81">
        <f>+E14+E95</f>
        <v>0</v>
      </c>
      <c r="F12" s="81">
        <f>+F95+F90</f>
        <v>475000</v>
      </c>
      <c r="G12" s="74"/>
      <c r="H12" s="55"/>
      <c r="I12" s="56"/>
      <c r="J12" s="56"/>
    </row>
    <row r="13" spans="1:8" s="5" customFormat="1" ht="12.75" hidden="1">
      <c r="A13" s="9"/>
      <c r="B13" s="9" t="s">
        <v>210</v>
      </c>
      <c r="C13" s="8"/>
      <c r="D13" s="82"/>
      <c r="E13" s="82"/>
      <c r="F13" s="82"/>
      <c r="H13" s="80"/>
    </row>
    <row r="14" spans="1:8" s="5" customFormat="1" ht="14.25" hidden="1">
      <c r="A14" s="24">
        <v>1100</v>
      </c>
      <c r="B14" s="39" t="s">
        <v>211</v>
      </c>
      <c r="C14" s="20">
        <v>7100</v>
      </c>
      <c r="D14" s="81">
        <f>E14</f>
        <v>0</v>
      </c>
      <c r="E14" s="81">
        <f>+E17+E21+E24+E49</f>
        <v>0</v>
      </c>
      <c r="F14" s="83" t="s">
        <v>95</v>
      </c>
      <c r="H14" s="57"/>
    </row>
    <row r="15" spans="1:9" s="10" customFormat="1" ht="25.5" hidden="1">
      <c r="A15" s="9"/>
      <c r="B15" s="25" t="s">
        <v>212</v>
      </c>
      <c r="C15" s="13"/>
      <c r="D15" s="82"/>
      <c r="E15" s="82"/>
      <c r="F15" s="84"/>
      <c r="H15" s="78"/>
      <c r="I15" s="78"/>
    </row>
    <row r="16" spans="1:6" s="5" customFormat="1" ht="12.75" hidden="1">
      <c r="A16" s="9"/>
      <c r="B16" s="25" t="s">
        <v>213</v>
      </c>
      <c r="C16" s="13"/>
      <c r="D16" s="82"/>
      <c r="E16" s="82"/>
      <c r="F16" s="84"/>
    </row>
    <row r="17" spans="1:6" s="10" customFormat="1" ht="12.75" hidden="1">
      <c r="A17" s="24">
        <v>1110</v>
      </c>
      <c r="B17" s="19" t="s">
        <v>214</v>
      </c>
      <c r="C17" s="20">
        <v>7131</v>
      </c>
      <c r="D17" s="81">
        <f>E17</f>
        <v>0</v>
      </c>
      <c r="E17" s="81">
        <f>E19+E20</f>
        <v>0</v>
      </c>
      <c r="F17" s="83" t="s">
        <v>95</v>
      </c>
    </row>
    <row r="18" spans="1:6" s="5" customFormat="1" ht="12.75" hidden="1">
      <c r="A18" s="9"/>
      <c r="B18" s="25" t="s">
        <v>213</v>
      </c>
      <c r="C18" s="13"/>
      <c r="D18" s="82"/>
      <c r="E18" s="82"/>
      <c r="F18" s="84"/>
    </row>
    <row r="19" spans="1:9" ht="25.5" hidden="1">
      <c r="A19" s="11" t="s">
        <v>463</v>
      </c>
      <c r="B19" s="12" t="s">
        <v>215</v>
      </c>
      <c r="C19" s="7"/>
      <c r="D19" s="71">
        <f>E19</f>
        <v>0</v>
      </c>
      <c r="E19" s="71"/>
      <c r="F19" s="71" t="s">
        <v>95</v>
      </c>
      <c r="H19" s="79"/>
      <c r="I19" s="79"/>
    </row>
    <row r="20" spans="1:6" ht="35.25" customHeight="1" hidden="1">
      <c r="A20" s="11" t="s">
        <v>464</v>
      </c>
      <c r="B20" s="12" t="s">
        <v>216</v>
      </c>
      <c r="C20" s="7"/>
      <c r="D20" s="71">
        <f>E20</f>
        <v>0</v>
      </c>
      <c r="E20" s="71"/>
      <c r="F20" s="71" t="s">
        <v>95</v>
      </c>
    </row>
    <row r="21" spans="1:6" s="10" customFormat="1" ht="21" customHeight="1" hidden="1">
      <c r="A21" s="24">
        <v>1120</v>
      </c>
      <c r="B21" s="19" t="s">
        <v>217</v>
      </c>
      <c r="C21" s="20">
        <v>7136</v>
      </c>
      <c r="D21" s="81">
        <f>D23</f>
        <v>0</v>
      </c>
      <c r="E21" s="81">
        <f>E23</f>
        <v>0</v>
      </c>
      <c r="F21" s="83" t="s">
        <v>95</v>
      </c>
    </row>
    <row r="22" spans="1:6" s="5" customFormat="1" ht="12.75" hidden="1">
      <c r="A22" s="9"/>
      <c r="B22" s="25" t="s">
        <v>213</v>
      </c>
      <c r="C22" s="13"/>
      <c r="D22" s="82"/>
      <c r="E22" s="82"/>
      <c r="F22" s="84"/>
    </row>
    <row r="23" spans="1:6" ht="19.5" customHeight="1" hidden="1">
      <c r="A23" s="11" t="s">
        <v>465</v>
      </c>
      <c r="B23" s="12" t="s">
        <v>218</v>
      </c>
      <c r="C23" s="7"/>
      <c r="D23" s="71">
        <f>E23</f>
        <v>0</v>
      </c>
      <c r="E23" s="71"/>
      <c r="F23" s="71" t="s">
        <v>95</v>
      </c>
    </row>
    <row r="24" spans="1:8" s="10" customFormat="1" ht="38.25" hidden="1">
      <c r="A24" s="24">
        <v>1130</v>
      </c>
      <c r="B24" s="19" t="s">
        <v>219</v>
      </c>
      <c r="C24" s="20">
        <v>7145</v>
      </c>
      <c r="D24" s="81">
        <f>D26</f>
        <v>0</v>
      </c>
      <c r="E24" s="81">
        <f>E26</f>
        <v>0</v>
      </c>
      <c r="F24" s="83" t="s">
        <v>95</v>
      </c>
      <c r="H24" s="65"/>
    </row>
    <row r="25" spans="1:6" s="5" customFormat="1" ht="12.75" hidden="1">
      <c r="A25" s="9"/>
      <c r="B25" s="25" t="s">
        <v>213</v>
      </c>
      <c r="C25" s="13"/>
      <c r="D25" s="82"/>
      <c r="E25" s="82"/>
      <c r="F25" s="84"/>
    </row>
    <row r="26" spans="1:6" ht="18.75" customHeight="1" hidden="1">
      <c r="A26" s="11" t="s">
        <v>466</v>
      </c>
      <c r="B26" s="12" t="s">
        <v>220</v>
      </c>
      <c r="C26" s="7">
        <v>71452</v>
      </c>
      <c r="D26" s="71">
        <f>+D31+D32+D35+D46:E46</f>
        <v>0</v>
      </c>
      <c r="E26" s="71">
        <f>+E31+E32+E35+E46:F46</f>
        <v>0</v>
      </c>
      <c r="F26" s="71" t="s">
        <v>95</v>
      </c>
    </row>
    <row r="27" spans="1:6" s="5" customFormat="1" ht="51" hidden="1">
      <c r="A27" s="11"/>
      <c r="B27" s="12" t="s">
        <v>221</v>
      </c>
      <c r="C27" s="13"/>
      <c r="D27" s="82"/>
      <c r="E27" s="71"/>
      <c r="F27" s="71"/>
    </row>
    <row r="28" spans="1:6" s="5" customFormat="1" ht="12.75" hidden="1">
      <c r="A28" s="11"/>
      <c r="B28" s="12" t="s">
        <v>213</v>
      </c>
      <c r="C28" s="13"/>
      <c r="D28" s="82"/>
      <c r="E28" s="71"/>
      <c r="F28" s="71"/>
    </row>
    <row r="29" spans="1:6" s="5" customFormat="1" ht="51" hidden="1">
      <c r="A29" s="11" t="s">
        <v>467</v>
      </c>
      <c r="B29" s="15" t="s">
        <v>222</v>
      </c>
      <c r="C29" s="7"/>
      <c r="D29" s="71">
        <f>E29</f>
        <v>0</v>
      </c>
      <c r="E29" s="71">
        <f>E31+E32</f>
        <v>0</v>
      </c>
      <c r="F29" s="71" t="s">
        <v>95</v>
      </c>
    </row>
    <row r="30" spans="1:6" s="5" customFormat="1" ht="12.75" hidden="1">
      <c r="A30" s="13"/>
      <c r="B30" s="15" t="s">
        <v>223</v>
      </c>
      <c r="C30" s="13"/>
      <c r="D30" s="71"/>
      <c r="E30" s="71"/>
      <c r="F30" s="71"/>
    </row>
    <row r="31" spans="1:6" s="5" customFormat="1" ht="12.75" hidden="1">
      <c r="A31" s="11" t="s">
        <v>468</v>
      </c>
      <c r="B31" s="16" t="s">
        <v>224</v>
      </c>
      <c r="C31" s="7"/>
      <c r="D31" s="71">
        <f>E31</f>
        <v>0</v>
      </c>
      <c r="E31" s="71"/>
      <c r="F31" s="71" t="s">
        <v>95</v>
      </c>
    </row>
    <row r="32" spans="1:6" s="5" customFormat="1" ht="12.75" hidden="1">
      <c r="A32" s="11" t="s">
        <v>469</v>
      </c>
      <c r="B32" s="16" t="s">
        <v>225</v>
      </c>
      <c r="C32" s="7"/>
      <c r="D32" s="71">
        <f>E32</f>
        <v>0</v>
      </c>
      <c r="E32" s="71"/>
      <c r="F32" s="71" t="s">
        <v>95</v>
      </c>
    </row>
    <row r="33" spans="1:6" s="5" customFormat="1" ht="89.25" hidden="1">
      <c r="A33" s="11" t="s">
        <v>470</v>
      </c>
      <c r="B33" s="40" t="s">
        <v>226</v>
      </c>
      <c r="C33" s="7"/>
      <c r="D33" s="71"/>
      <c r="E33" s="71"/>
      <c r="F33" s="71" t="s">
        <v>95</v>
      </c>
    </row>
    <row r="34" spans="1:6" s="5" customFormat="1" ht="38.25" hidden="1">
      <c r="A34" s="9" t="s">
        <v>471</v>
      </c>
      <c r="B34" s="15" t="s">
        <v>227</v>
      </c>
      <c r="C34" s="7"/>
      <c r="D34" s="71"/>
      <c r="E34" s="71"/>
      <c r="F34" s="71" t="s">
        <v>95</v>
      </c>
    </row>
    <row r="35" spans="1:6" s="5" customFormat="1" ht="63.75" hidden="1">
      <c r="A35" s="11" t="s">
        <v>472</v>
      </c>
      <c r="B35" s="15" t="s">
        <v>228</v>
      </c>
      <c r="C35" s="7"/>
      <c r="D35" s="71">
        <f>E35</f>
        <v>0</v>
      </c>
      <c r="E35" s="71"/>
      <c r="F35" s="71" t="s">
        <v>95</v>
      </c>
    </row>
    <row r="36" spans="1:6" s="5" customFormat="1" ht="25.5" hidden="1">
      <c r="A36" s="11" t="s">
        <v>473</v>
      </c>
      <c r="B36" s="15" t="s">
        <v>229</v>
      </c>
      <c r="C36" s="7"/>
      <c r="D36" s="71"/>
      <c r="E36" s="71"/>
      <c r="F36" s="71" t="s">
        <v>95</v>
      </c>
    </row>
    <row r="37" spans="1:6" s="5" customFormat="1" ht="76.5" hidden="1">
      <c r="A37" s="11" t="s">
        <v>474</v>
      </c>
      <c r="B37" s="15" t="s">
        <v>230</v>
      </c>
      <c r="C37" s="7"/>
      <c r="D37" s="71">
        <f>E37</f>
        <v>0</v>
      </c>
      <c r="E37" s="71"/>
      <c r="F37" s="71" t="s">
        <v>95</v>
      </c>
    </row>
    <row r="38" spans="1:6" s="5" customFormat="1" ht="63.75" hidden="1">
      <c r="A38" s="11" t="s">
        <v>475</v>
      </c>
      <c r="B38" s="15" t="s">
        <v>231</v>
      </c>
      <c r="C38" s="7"/>
      <c r="D38" s="71">
        <f>E38</f>
        <v>0</v>
      </c>
      <c r="E38" s="71"/>
      <c r="F38" s="71" t="s">
        <v>95</v>
      </c>
    </row>
    <row r="39" spans="1:6" s="5" customFormat="1" ht="51" hidden="1">
      <c r="A39" s="11" t="s">
        <v>476</v>
      </c>
      <c r="B39" s="15" t="s">
        <v>232</v>
      </c>
      <c r="C39" s="7"/>
      <c r="D39" s="71"/>
      <c r="E39" s="71"/>
      <c r="F39" s="71" t="s">
        <v>95</v>
      </c>
    </row>
    <row r="40" spans="1:6" s="5" customFormat="1" ht="25.5" hidden="1">
      <c r="A40" s="11" t="s">
        <v>477</v>
      </c>
      <c r="B40" s="15" t="s">
        <v>233</v>
      </c>
      <c r="C40" s="7"/>
      <c r="D40" s="71">
        <f>E40</f>
        <v>0</v>
      </c>
      <c r="E40" s="71"/>
      <c r="F40" s="71" t="s">
        <v>95</v>
      </c>
    </row>
    <row r="41" spans="1:6" s="5" customFormat="1" ht="25.5" hidden="1">
      <c r="A41" s="11" t="s">
        <v>478</v>
      </c>
      <c r="B41" s="15" t="s">
        <v>234</v>
      </c>
      <c r="C41" s="7"/>
      <c r="D41" s="71">
        <f>E41</f>
        <v>0</v>
      </c>
      <c r="E41" s="71">
        <v>0</v>
      </c>
      <c r="F41" s="71" t="s">
        <v>95</v>
      </c>
    </row>
    <row r="42" spans="1:6" s="10" customFormat="1" ht="51" hidden="1">
      <c r="A42" s="11" t="s">
        <v>479</v>
      </c>
      <c r="B42" s="15" t="s">
        <v>235</v>
      </c>
      <c r="C42" s="7"/>
      <c r="D42" s="71">
        <f>E42</f>
        <v>0</v>
      </c>
      <c r="E42" s="71"/>
      <c r="F42" s="71" t="s">
        <v>95</v>
      </c>
    </row>
    <row r="43" spans="1:6" s="5" customFormat="1" ht="25.5" hidden="1">
      <c r="A43" s="11" t="s">
        <v>687</v>
      </c>
      <c r="B43" s="15" t="s">
        <v>236</v>
      </c>
      <c r="C43" s="7"/>
      <c r="D43" s="71"/>
      <c r="E43" s="71"/>
      <c r="F43" s="71" t="s">
        <v>95</v>
      </c>
    </row>
    <row r="44" spans="1:6" s="5" customFormat="1" ht="12.75" hidden="1">
      <c r="A44" s="11">
        <v>1146</v>
      </c>
      <c r="B44" s="15" t="s">
        <v>237</v>
      </c>
      <c r="C44" s="7"/>
      <c r="D44" s="71"/>
      <c r="E44" s="71"/>
      <c r="F44" s="71" t="s">
        <v>95</v>
      </c>
    </row>
    <row r="45" spans="1:6" s="5" customFormat="1" ht="38.25" hidden="1">
      <c r="A45" s="11">
        <v>1147</v>
      </c>
      <c r="B45" s="15" t="s">
        <v>238</v>
      </c>
      <c r="C45" s="7"/>
      <c r="D45" s="71"/>
      <c r="E45" s="71"/>
      <c r="F45" s="71" t="s">
        <v>95</v>
      </c>
    </row>
    <row r="46" spans="1:6" s="5" customFormat="1" ht="25.5" hidden="1">
      <c r="A46" s="11">
        <v>1148</v>
      </c>
      <c r="B46" s="15" t="s">
        <v>239</v>
      </c>
      <c r="C46" s="7"/>
      <c r="D46" s="71">
        <f>E46</f>
        <v>0</v>
      </c>
      <c r="E46" s="71"/>
      <c r="F46" s="71" t="s">
        <v>95</v>
      </c>
    </row>
    <row r="47" spans="1:6" s="5" customFormat="1" ht="38.25" hidden="1">
      <c r="A47" s="11">
        <v>1149</v>
      </c>
      <c r="B47" s="15" t="s">
        <v>240</v>
      </c>
      <c r="C47" s="7"/>
      <c r="D47" s="71">
        <f>E47</f>
        <v>0</v>
      </c>
      <c r="E47" s="71"/>
      <c r="F47" s="71" t="s">
        <v>95</v>
      </c>
    </row>
    <row r="48" spans="1:6" s="5" customFormat="1" ht="12.75" hidden="1">
      <c r="A48" s="11">
        <v>1150</v>
      </c>
      <c r="B48" s="15" t="s">
        <v>241</v>
      </c>
      <c r="C48" s="7"/>
      <c r="D48" s="71"/>
      <c r="E48" s="71"/>
      <c r="F48" s="71" t="s">
        <v>95</v>
      </c>
    </row>
    <row r="49" spans="1:6" ht="43.5" customHeight="1" hidden="1">
      <c r="A49" s="24">
        <v>1150</v>
      </c>
      <c r="B49" s="19" t="s">
        <v>242</v>
      </c>
      <c r="C49" s="20">
        <v>7146</v>
      </c>
      <c r="D49" s="81">
        <f>E49</f>
        <v>0</v>
      </c>
      <c r="E49" s="81">
        <f>+E54+E83</f>
        <v>0</v>
      </c>
      <c r="F49" s="83" t="s">
        <v>95</v>
      </c>
    </row>
    <row r="50" spans="1:6" s="5" customFormat="1" ht="12.75" hidden="1">
      <c r="A50" s="9"/>
      <c r="B50" s="25" t="s">
        <v>213</v>
      </c>
      <c r="C50" s="13"/>
      <c r="D50" s="82"/>
      <c r="E50" s="82"/>
      <c r="F50" s="84"/>
    </row>
    <row r="51" spans="1:6" s="5" customFormat="1" ht="21" customHeight="1" hidden="1">
      <c r="A51" s="11" t="s">
        <v>480</v>
      </c>
      <c r="B51" s="12" t="s">
        <v>243</v>
      </c>
      <c r="C51" s="7"/>
      <c r="D51" s="71">
        <f>E51</f>
        <v>0</v>
      </c>
      <c r="E51" s="71">
        <f>E54</f>
        <v>0</v>
      </c>
      <c r="F51" s="71" t="s">
        <v>95</v>
      </c>
    </row>
    <row r="52" spans="1:6" s="5" customFormat="1" ht="12.75" hidden="1">
      <c r="A52" s="11"/>
      <c r="B52" s="12" t="s">
        <v>244</v>
      </c>
      <c r="C52" s="13"/>
      <c r="D52" s="82"/>
      <c r="E52" s="71"/>
      <c r="F52" s="71"/>
    </row>
    <row r="53" spans="1:6" s="10" customFormat="1" ht="12.75" hidden="1">
      <c r="A53" s="11"/>
      <c r="B53" s="12" t="s">
        <v>213</v>
      </c>
      <c r="C53" s="13"/>
      <c r="D53" s="82"/>
      <c r="E53" s="71"/>
      <c r="F53" s="71"/>
    </row>
    <row r="54" spans="1:6" s="5" customFormat="1" ht="82.5" customHeight="1" hidden="1">
      <c r="A54" s="11" t="s">
        <v>481</v>
      </c>
      <c r="B54" s="15" t="s">
        <v>245</v>
      </c>
      <c r="C54" s="7"/>
      <c r="D54" s="71">
        <f>E54</f>
        <v>0</v>
      </c>
      <c r="E54" s="71"/>
      <c r="F54" s="71" t="s">
        <v>95</v>
      </c>
    </row>
    <row r="55" spans="1:6" ht="83.25" customHeight="1" hidden="1">
      <c r="A55" s="9" t="s">
        <v>482</v>
      </c>
      <c r="B55" s="40" t="s">
        <v>246</v>
      </c>
      <c r="C55" s="7"/>
      <c r="D55" s="71">
        <f>E55</f>
        <v>0</v>
      </c>
      <c r="E55" s="71">
        <v>0</v>
      </c>
      <c r="F55" s="71" t="s">
        <v>95</v>
      </c>
    </row>
    <row r="56" spans="1:6" s="5" customFormat="1" ht="20.25" customHeight="1" hidden="1">
      <c r="A56" s="24">
        <v>1160</v>
      </c>
      <c r="B56" s="19" t="s">
        <v>247</v>
      </c>
      <c r="C56" s="20">
        <v>7161</v>
      </c>
      <c r="D56" s="81"/>
      <c r="E56" s="81"/>
      <c r="F56" s="83" t="s">
        <v>95</v>
      </c>
    </row>
    <row r="57" spans="1:6" s="5" customFormat="1" ht="20.25" customHeight="1" hidden="1">
      <c r="A57" s="11"/>
      <c r="B57" s="12" t="s">
        <v>248</v>
      </c>
      <c r="C57" s="13"/>
      <c r="D57" s="82"/>
      <c r="E57" s="82"/>
      <c r="F57" s="71"/>
    </row>
    <row r="58" spans="1:6" s="5" customFormat="1" ht="20.25" customHeight="1" hidden="1">
      <c r="A58" s="9"/>
      <c r="B58" s="12" t="s">
        <v>213</v>
      </c>
      <c r="C58" s="13"/>
      <c r="D58" s="82"/>
      <c r="E58" s="82"/>
      <c r="F58" s="84"/>
    </row>
    <row r="59" spans="1:6" s="5" customFormat="1" ht="46.5" customHeight="1" hidden="1">
      <c r="A59" s="11" t="s">
        <v>483</v>
      </c>
      <c r="B59" s="12" t="s">
        <v>249</v>
      </c>
      <c r="C59" s="7"/>
      <c r="D59" s="71"/>
      <c r="E59" s="71"/>
      <c r="F59" s="71" t="s">
        <v>95</v>
      </c>
    </row>
    <row r="60" spans="1:6" s="10" customFormat="1" ht="20.25" customHeight="1" hidden="1">
      <c r="A60" s="11"/>
      <c r="B60" s="12" t="s">
        <v>250</v>
      </c>
      <c r="C60" s="13"/>
      <c r="D60" s="82"/>
      <c r="E60" s="71"/>
      <c r="F60" s="71"/>
    </row>
    <row r="61" spans="1:6" s="5" customFormat="1" ht="20.25" customHeight="1" hidden="1">
      <c r="A61" s="17" t="s">
        <v>484</v>
      </c>
      <c r="B61" s="15" t="s">
        <v>251</v>
      </c>
      <c r="C61" s="7"/>
      <c r="D61" s="71"/>
      <c r="E61" s="71"/>
      <c r="F61" s="71" t="s">
        <v>95</v>
      </c>
    </row>
    <row r="62" spans="1:6" s="10" customFormat="1" ht="20.25" customHeight="1" hidden="1">
      <c r="A62" s="17" t="s">
        <v>485</v>
      </c>
      <c r="B62" s="15" t="s">
        <v>252</v>
      </c>
      <c r="C62" s="7"/>
      <c r="D62" s="71"/>
      <c r="E62" s="71"/>
      <c r="F62" s="71" t="s">
        <v>95</v>
      </c>
    </row>
    <row r="63" spans="1:6" s="5" customFormat="1" ht="60" customHeight="1" hidden="1">
      <c r="A63" s="17" t="s">
        <v>486</v>
      </c>
      <c r="B63" s="15" t="s">
        <v>253</v>
      </c>
      <c r="C63" s="7"/>
      <c r="D63" s="71"/>
      <c r="E63" s="71"/>
      <c r="F63" s="71" t="s">
        <v>95</v>
      </c>
    </row>
    <row r="64" spans="1:6" ht="75.75" customHeight="1" hidden="1">
      <c r="A64" s="17" t="s">
        <v>168</v>
      </c>
      <c r="B64" s="12" t="s">
        <v>254</v>
      </c>
      <c r="C64" s="7"/>
      <c r="D64" s="71"/>
      <c r="E64" s="71"/>
      <c r="F64" s="71" t="s">
        <v>95</v>
      </c>
    </row>
    <row r="65" spans="1:6" s="10" customFormat="1" ht="14.25" hidden="1">
      <c r="A65" s="24">
        <v>1200</v>
      </c>
      <c r="B65" s="39" t="s">
        <v>255</v>
      </c>
      <c r="C65" s="20">
        <v>7300</v>
      </c>
      <c r="D65" s="81"/>
      <c r="E65" s="81"/>
      <c r="F65" s="83"/>
    </row>
    <row r="66" spans="1:6" s="10" customFormat="1" ht="25.5" hidden="1">
      <c r="A66" s="9"/>
      <c r="B66" s="25" t="s">
        <v>256</v>
      </c>
      <c r="C66" s="13"/>
      <c r="D66" s="82"/>
      <c r="E66" s="82"/>
      <c r="F66" s="84"/>
    </row>
    <row r="67" spans="1:6" ht="12.75" hidden="1">
      <c r="A67" s="9"/>
      <c r="B67" s="25" t="s">
        <v>213</v>
      </c>
      <c r="C67" s="13"/>
      <c r="D67" s="82"/>
      <c r="E67" s="82"/>
      <c r="F67" s="84"/>
    </row>
    <row r="68" spans="1:6" s="10" customFormat="1" ht="52.5" customHeight="1" hidden="1">
      <c r="A68" s="24">
        <v>1210</v>
      </c>
      <c r="B68" s="19" t="s">
        <v>257</v>
      </c>
      <c r="C68" s="20">
        <v>7311</v>
      </c>
      <c r="D68" s="81"/>
      <c r="E68" s="81"/>
      <c r="F68" s="83" t="s">
        <v>95</v>
      </c>
    </row>
    <row r="69" spans="1:6" ht="12.75" hidden="1">
      <c r="A69" s="9"/>
      <c r="B69" s="25" t="s">
        <v>213</v>
      </c>
      <c r="C69" s="13"/>
      <c r="D69" s="82"/>
      <c r="E69" s="82"/>
      <c r="F69" s="84"/>
    </row>
    <row r="70" spans="1:6" s="10" customFormat="1" ht="70.5" customHeight="1" hidden="1">
      <c r="A70" s="11" t="s">
        <v>487</v>
      </c>
      <c r="B70" s="12" t="s">
        <v>258</v>
      </c>
      <c r="C70" s="18"/>
      <c r="D70" s="71"/>
      <c r="E70" s="71"/>
      <c r="F70" s="71" t="s">
        <v>95</v>
      </c>
    </row>
    <row r="71" spans="1:6" ht="56.25" customHeight="1" hidden="1">
      <c r="A71" s="41" t="s">
        <v>801</v>
      </c>
      <c r="B71" s="19" t="s">
        <v>259</v>
      </c>
      <c r="C71" s="42">
        <v>7312</v>
      </c>
      <c r="D71" s="83"/>
      <c r="E71" s="83" t="s">
        <v>95</v>
      </c>
      <c r="F71" s="71"/>
    </row>
    <row r="72" spans="1:6" s="10" customFormat="1" ht="12.75" hidden="1">
      <c r="A72" s="41"/>
      <c r="B72" s="25" t="s">
        <v>213</v>
      </c>
      <c r="C72" s="20"/>
      <c r="D72" s="85"/>
      <c r="E72" s="85"/>
      <c r="F72" s="83"/>
    </row>
    <row r="73" spans="1:6" s="5" customFormat="1" ht="69.75" customHeight="1" hidden="1">
      <c r="A73" s="9" t="s">
        <v>802</v>
      </c>
      <c r="B73" s="12" t="s">
        <v>260</v>
      </c>
      <c r="C73" s="18"/>
      <c r="D73" s="71"/>
      <c r="E73" s="71" t="s">
        <v>95</v>
      </c>
      <c r="F73" s="71"/>
    </row>
    <row r="74" spans="1:6" ht="42" customHeight="1" hidden="1">
      <c r="A74" s="41" t="s">
        <v>488</v>
      </c>
      <c r="B74" s="19" t="s">
        <v>261</v>
      </c>
      <c r="C74" s="42">
        <v>7321</v>
      </c>
      <c r="D74" s="83"/>
      <c r="E74" s="83"/>
      <c r="F74" s="83" t="s">
        <v>95</v>
      </c>
    </row>
    <row r="75" spans="1:6" s="5" customFormat="1" ht="12.75" hidden="1">
      <c r="A75" s="41"/>
      <c r="B75" s="25" t="s">
        <v>213</v>
      </c>
      <c r="C75" s="20"/>
      <c r="D75" s="85"/>
      <c r="E75" s="85"/>
      <c r="F75" s="83"/>
    </row>
    <row r="76" spans="1:6" ht="69" customHeight="1" hidden="1">
      <c r="A76" s="11" t="s">
        <v>489</v>
      </c>
      <c r="B76" s="12" t="s">
        <v>262</v>
      </c>
      <c r="C76" s="18"/>
      <c r="D76" s="71"/>
      <c r="E76" s="71"/>
      <c r="F76" s="71" t="s">
        <v>95</v>
      </c>
    </row>
    <row r="77" spans="1:6" ht="51.75" customHeight="1" hidden="1">
      <c r="A77" s="41" t="s">
        <v>490</v>
      </c>
      <c r="B77" s="19" t="s">
        <v>263</v>
      </c>
      <c r="C77" s="42">
        <v>7322</v>
      </c>
      <c r="D77" s="83"/>
      <c r="E77" s="83" t="s">
        <v>95</v>
      </c>
      <c r="F77" s="71"/>
    </row>
    <row r="78" spans="1:6" ht="12.75" hidden="1">
      <c r="A78" s="41"/>
      <c r="B78" s="25" t="s">
        <v>213</v>
      </c>
      <c r="C78" s="20"/>
      <c r="D78" s="85"/>
      <c r="E78" s="85"/>
      <c r="F78" s="83"/>
    </row>
    <row r="79" spans="1:6" ht="60" customHeight="1" hidden="1">
      <c r="A79" s="11" t="s">
        <v>491</v>
      </c>
      <c r="B79" s="12" t="s">
        <v>264</v>
      </c>
      <c r="C79" s="18"/>
      <c r="D79" s="71"/>
      <c r="E79" s="71" t="s">
        <v>95</v>
      </c>
      <c r="F79" s="71"/>
    </row>
    <row r="80" spans="1:6" ht="53.25" customHeight="1" hidden="1">
      <c r="A80" s="24">
        <v>1250</v>
      </c>
      <c r="B80" s="19" t="s">
        <v>265</v>
      </c>
      <c r="C80" s="20">
        <v>7331</v>
      </c>
      <c r="D80" s="81">
        <f>E80</f>
        <v>0</v>
      </c>
      <c r="E80" s="81">
        <f>E88</f>
        <v>0</v>
      </c>
      <c r="F80" s="83" t="s">
        <v>95</v>
      </c>
    </row>
    <row r="81" spans="1:6" ht="21.75" customHeight="1" hidden="1">
      <c r="A81" s="9"/>
      <c r="B81" s="25" t="s">
        <v>266</v>
      </c>
      <c r="C81" s="13"/>
      <c r="D81" s="82"/>
      <c r="E81" s="82"/>
      <c r="F81" s="84"/>
    </row>
    <row r="82" spans="1:6" ht="12.75" hidden="1">
      <c r="A82" s="9"/>
      <c r="B82" s="25" t="s">
        <v>223</v>
      </c>
      <c r="C82" s="13"/>
      <c r="D82" s="82"/>
      <c r="E82" s="82"/>
      <c r="F82" s="84"/>
    </row>
    <row r="83" spans="1:6" ht="38.25" hidden="1">
      <c r="A83" s="11" t="s">
        <v>492</v>
      </c>
      <c r="B83" s="12" t="s">
        <v>267</v>
      </c>
      <c r="C83" s="7"/>
      <c r="D83" s="71">
        <f>E83</f>
        <v>0</v>
      </c>
      <c r="E83" s="71"/>
      <c r="F83" s="71" t="s">
        <v>95</v>
      </c>
    </row>
    <row r="84" spans="1:6" ht="33.75" customHeight="1" hidden="1">
      <c r="A84" s="11" t="s">
        <v>493</v>
      </c>
      <c r="B84" s="12" t="s">
        <v>268</v>
      </c>
      <c r="C84" s="18"/>
      <c r="D84" s="71"/>
      <c r="E84" s="71"/>
      <c r="F84" s="71" t="s">
        <v>95</v>
      </c>
    </row>
    <row r="85" spans="1:6" s="10" customFormat="1" ht="12.75" hidden="1">
      <c r="A85" s="11"/>
      <c r="B85" s="40" t="s">
        <v>213</v>
      </c>
      <c r="C85" s="18"/>
      <c r="D85" s="71"/>
      <c r="E85" s="71"/>
      <c r="F85" s="71"/>
    </row>
    <row r="86" spans="1:6" s="5" customFormat="1" ht="63" customHeight="1" hidden="1">
      <c r="A86" s="11" t="s">
        <v>494</v>
      </c>
      <c r="B86" s="16" t="s">
        <v>269</v>
      </c>
      <c r="C86" s="7"/>
      <c r="D86" s="71"/>
      <c r="E86" s="71"/>
      <c r="F86" s="71" t="s">
        <v>95</v>
      </c>
    </row>
    <row r="87" spans="1:6" ht="47.25" customHeight="1" hidden="1">
      <c r="A87" s="11" t="s">
        <v>495</v>
      </c>
      <c r="B87" s="16" t="s">
        <v>270</v>
      </c>
      <c r="C87" s="7"/>
      <c r="D87" s="71"/>
      <c r="E87" s="71"/>
      <c r="F87" s="71" t="s">
        <v>95</v>
      </c>
    </row>
    <row r="88" spans="1:6" ht="48" customHeight="1" hidden="1">
      <c r="A88" s="11" t="s">
        <v>496</v>
      </c>
      <c r="B88" s="12" t="s">
        <v>271</v>
      </c>
      <c r="C88" s="18"/>
      <c r="D88" s="71">
        <f>E88</f>
        <v>0</v>
      </c>
      <c r="E88" s="71"/>
      <c r="F88" s="71" t="s">
        <v>95</v>
      </c>
    </row>
    <row r="89" spans="1:6" ht="45" customHeight="1" hidden="1">
      <c r="A89" s="11" t="s">
        <v>497</v>
      </c>
      <c r="B89" s="12" t="s">
        <v>272</v>
      </c>
      <c r="C89" s="18"/>
      <c r="D89" s="84"/>
      <c r="E89" s="71"/>
      <c r="F89" s="71" t="s">
        <v>95</v>
      </c>
    </row>
    <row r="90" spans="1:6" s="10" customFormat="1" ht="48.75" customHeight="1" hidden="1">
      <c r="A90" s="24">
        <v>1260</v>
      </c>
      <c r="B90" s="19" t="s">
        <v>273</v>
      </c>
      <c r="C90" s="20">
        <v>7332</v>
      </c>
      <c r="D90" s="81">
        <f>+F90</f>
        <v>0</v>
      </c>
      <c r="E90" s="83" t="s">
        <v>95</v>
      </c>
      <c r="F90" s="83">
        <f>+F93</f>
        <v>0</v>
      </c>
    </row>
    <row r="91" spans="1:6" s="5" customFormat="1" ht="16.5" customHeight="1" hidden="1">
      <c r="A91" s="9"/>
      <c r="B91" s="25" t="s">
        <v>274</v>
      </c>
      <c r="C91" s="13"/>
      <c r="D91" s="82"/>
      <c r="E91" s="71"/>
      <c r="F91" s="84"/>
    </row>
    <row r="92" spans="1:6" ht="12.75" hidden="1">
      <c r="A92" s="9"/>
      <c r="B92" s="25" t="s">
        <v>213</v>
      </c>
      <c r="C92" s="13"/>
      <c r="D92" s="82"/>
      <c r="E92" s="84"/>
      <c r="F92" s="84"/>
    </row>
    <row r="93" spans="1:6" s="10" customFormat="1" ht="48.75" customHeight="1" hidden="1">
      <c r="A93" s="11" t="s">
        <v>498</v>
      </c>
      <c r="B93" s="12" t="s">
        <v>275</v>
      </c>
      <c r="C93" s="18"/>
      <c r="D93" s="84">
        <f>+F93</f>
        <v>0</v>
      </c>
      <c r="E93" s="71" t="s">
        <v>95</v>
      </c>
      <c r="F93" s="72"/>
    </row>
    <row r="94" spans="1:6" s="5" customFormat="1" ht="48.75" customHeight="1" hidden="1">
      <c r="A94" s="11" t="s">
        <v>499</v>
      </c>
      <c r="B94" s="12" t="s">
        <v>276</v>
      </c>
      <c r="C94" s="18"/>
      <c r="D94" s="84"/>
      <c r="E94" s="71" t="s">
        <v>95</v>
      </c>
      <c r="F94" s="71"/>
    </row>
    <row r="95" spans="1:8" s="5" customFormat="1" ht="21" customHeight="1">
      <c r="A95" s="24">
        <v>1300</v>
      </c>
      <c r="B95" s="19" t="s">
        <v>277</v>
      </c>
      <c r="C95" s="20">
        <v>7400</v>
      </c>
      <c r="D95" s="81">
        <f>D98+D101+D104+D111+D117+D125+D130+D135+D140</f>
        <v>475000</v>
      </c>
      <c r="E95" s="81">
        <f>+E104+E111+E117+E125+E140</f>
        <v>0</v>
      </c>
      <c r="F95" s="83">
        <f>F98+F135+F140</f>
        <v>475000</v>
      </c>
      <c r="H95" s="80"/>
    </row>
    <row r="96" spans="1:6" ht="37.5" customHeight="1" hidden="1">
      <c r="A96" s="9"/>
      <c r="B96" s="25" t="s">
        <v>278</v>
      </c>
      <c r="C96" s="13"/>
      <c r="D96" s="82"/>
      <c r="E96" s="82"/>
      <c r="F96" s="84"/>
    </row>
    <row r="97" spans="1:6" ht="12.75" hidden="1">
      <c r="A97" s="9"/>
      <c r="B97" s="25" t="s">
        <v>213</v>
      </c>
      <c r="C97" s="13"/>
      <c r="D97" s="82"/>
      <c r="E97" s="82"/>
      <c r="F97" s="84"/>
    </row>
    <row r="98" spans="1:6" ht="25.5" customHeight="1" hidden="1">
      <c r="A98" s="24">
        <v>1310</v>
      </c>
      <c r="B98" s="19" t="s">
        <v>279</v>
      </c>
      <c r="C98" s="20">
        <v>7411</v>
      </c>
      <c r="D98" s="81"/>
      <c r="E98" s="83" t="s">
        <v>95</v>
      </c>
      <c r="F98" s="83"/>
    </row>
    <row r="99" spans="1:6" ht="18.75" customHeight="1" hidden="1">
      <c r="A99" s="9"/>
      <c r="B99" s="25" t="s">
        <v>213</v>
      </c>
      <c r="C99" s="13"/>
      <c r="D99" s="82"/>
      <c r="E99" s="84"/>
      <c r="F99" s="84"/>
    </row>
    <row r="100" spans="1:6" s="10" customFormat="1" ht="49.5" customHeight="1" hidden="1">
      <c r="A100" s="11" t="s">
        <v>500</v>
      </c>
      <c r="B100" s="12" t="s">
        <v>280</v>
      </c>
      <c r="C100" s="18"/>
      <c r="D100" s="84"/>
      <c r="E100" s="71" t="s">
        <v>95</v>
      </c>
      <c r="F100" s="71"/>
    </row>
    <row r="101" spans="1:6" s="5" customFormat="1" ht="21.75" customHeight="1" hidden="1">
      <c r="A101" s="24">
        <v>1320</v>
      </c>
      <c r="B101" s="19" t="s">
        <v>281</v>
      </c>
      <c r="C101" s="20">
        <v>7412</v>
      </c>
      <c r="D101" s="81"/>
      <c r="E101" s="81"/>
      <c r="F101" s="83" t="s">
        <v>95</v>
      </c>
    </row>
    <row r="102" spans="1:6" ht="17.25" customHeight="1" hidden="1">
      <c r="A102" s="9"/>
      <c r="B102" s="25" t="s">
        <v>213</v>
      </c>
      <c r="C102" s="13"/>
      <c r="D102" s="82"/>
      <c r="E102" s="82"/>
      <c r="F102" s="84"/>
    </row>
    <row r="103" spans="1:6" s="10" customFormat="1" ht="48.75" customHeight="1" hidden="1">
      <c r="A103" s="11" t="s">
        <v>501</v>
      </c>
      <c r="B103" s="12" t="s">
        <v>282</v>
      </c>
      <c r="C103" s="18"/>
      <c r="D103" s="84"/>
      <c r="E103" s="71"/>
      <c r="F103" s="71" t="s">
        <v>95</v>
      </c>
    </row>
    <row r="104" spans="1:6" s="5" customFormat="1" ht="21" customHeight="1" hidden="1">
      <c r="A104" s="24">
        <v>1330</v>
      </c>
      <c r="B104" s="19" t="s">
        <v>283</v>
      </c>
      <c r="C104" s="20">
        <v>7415</v>
      </c>
      <c r="D104" s="81">
        <f>E104</f>
        <v>0</v>
      </c>
      <c r="E104" s="81">
        <f>E110+E107+E109</f>
        <v>0</v>
      </c>
      <c r="F104" s="83" t="s">
        <v>95</v>
      </c>
    </row>
    <row r="105" spans="1:6" s="10" customFormat="1" ht="21.75" customHeight="1" hidden="1">
      <c r="A105" s="9"/>
      <c r="B105" s="25" t="s">
        <v>284</v>
      </c>
      <c r="C105" s="13"/>
      <c r="D105" s="82"/>
      <c r="E105" s="82"/>
      <c r="F105" s="84"/>
    </row>
    <row r="106" spans="1:6" ht="18.75" customHeight="1" hidden="1">
      <c r="A106" s="9"/>
      <c r="B106" s="25" t="s">
        <v>213</v>
      </c>
      <c r="C106" s="13"/>
      <c r="D106" s="82"/>
      <c r="E106" s="82"/>
      <c r="F106" s="84"/>
    </row>
    <row r="107" spans="1:6" s="10" customFormat="1" ht="32.25" customHeight="1" hidden="1">
      <c r="A107" s="11" t="s">
        <v>502</v>
      </c>
      <c r="B107" s="12" t="s">
        <v>285</v>
      </c>
      <c r="C107" s="18"/>
      <c r="D107" s="71">
        <f>E107</f>
        <v>0</v>
      </c>
      <c r="E107" s="71"/>
      <c r="F107" s="71" t="s">
        <v>95</v>
      </c>
    </row>
    <row r="108" spans="1:6" ht="39" customHeight="1" hidden="1">
      <c r="A108" s="11" t="s">
        <v>503</v>
      </c>
      <c r="B108" s="12" t="s">
        <v>286</v>
      </c>
      <c r="C108" s="18"/>
      <c r="D108" s="84"/>
      <c r="E108" s="71"/>
      <c r="F108" s="71" t="s">
        <v>95</v>
      </c>
    </row>
    <row r="109" spans="1:6" s="10" customFormat="1" ht="61.5" customHeight="1" hidden="1">
      <c r="A109" s="11" t="s">
        <v>504</v>
      </c>
      <c r="B109" s="12" t="s">
        <v>287</v>
      </c>
      <c r="C109" s="18"/>
      <c r="D109" s="84">
        <f>E109</f>
        <v>0</v>
      </c>
      <c r="E109" s="71"/>
      <c r="F109" s="71" t="s">
        <v>95</v>
      </c>
    </row>
    <row r="110" spans="1:6" s="5" customFormat="1" ht="24" customHeight="1" hidden="1">
      <c r="A110" s="9" t="s">
        <v>399</v>
      </c>
      <c r="B110" s="12" t="s">
        <v>288</v>
      </c>
      <c r="C110" s="18"/>
      <c r="D110" s="71">
        <f>E110</f>
        <v>0</v>
      </c>
      <c r="E110" s="71"/>
      <c r="F110" s="71" t="s">
        <v>95</v>
      </c>
    </row>
    <row r="111" spans="1:6" ht="39.75" customHeight="1" hidden="1">
      <c r="A111" s="24">
        <v>1340</v>
      </c>
      <c r="B111" s="19" t="s">
        <v>289</v>
      </c>
      <c r="C111" s="20">
        <v>7421</v>
      </c>
      <c r="D111" s="81">
        <f>E111</f>
        <v>0</v>
      </c>
      <c r="E111" s="81">
        <f>E115+E116</f>
        <v>0</v>
      </c>
      <c r="F111" s="83" t="s">
        <v>95</v>
      </c>
    </row>
    <row r="112" spans="1:6" s="10" customFormat="1" ht="18" customHeight="1" hidden="1">
      <c r="A112" s="9"/>
      <c r="B112" s="25" t="s">
        <v>290</v>
      </c>
      <c r="C112" s="13"/>
      <c r="D112" s="82"/>
      <c r="E112" s="82"/>
      <c r="F112" s="84"/>
    </row>
    <row r="113" spans="1:6" s="10" customFormat="1" ht="12.75" hidden="1">
      <c r="A113" s="9"/>
      <c r="B113" s="25" t="s">
        <v>213</v>
      </c>
      <c r="C113" s="13"/>
      <c r="D113" s="82"/>
      <c r="E113" s="82"/>
      <c r="F113" s="84"/>
    </row>
    <row r="114" spans="1:6" s="5" customFormat="1" ht="89.25" hidden="1">
      <c r="A114" s="11" t="s">
        <v>400</v>
      </c>
      <c r="B114" s="12" t="s">
        <v>291</v>
      </c>
      <c r="C114" s="18"/>
      <c r="D114" s="84"/>
      <c r="E114" s="71"/>
      <c r="F114" s="71" t="s">
        <v>95</v>
      </c>
    </row>
    <row r="115" spans="1:6" ht="65.25" customHeight="1" hidden="1">
      <c r="A115" s="11" t="s">
        <v>7</v>
      </c>
      <c r="B115" s="12" t="s">
        <v>292</v>
      </c>
      <c r="C115" s="7"/>
      <c r="D115" s="71">
        <f>E115</f>
        <v>0</v>
      </c>
      <c r="E115" s="71"/>
      <c r="F115" s="71" t="s">
        <v>95</v>
      </c>
    </row>
    <row r="116" spans="1:6" ht="79.5" customHeight="1" hidden="1">
      <c r="A116" s="11" t="s">
        <v>684</v>
      </c>
      <c r="B116" s="12" t="s">
        <v>293</v>
      </c>
      <c r="C116" s="7"/>
      <c r="D116" s="84">
        <f>E116</f>
        <v>0</v>
      </c>
      <c r="E116" s="71"/>
      <c r="F116" s="71" t="s">
        <v>95</v>
      </c>
    </row>
    <row r="117" spans="1:6" s="10" customFormat="1" ht="19.5" customHeight="1" hidden="1">
      <c r="A117" s="24">
        <v>1350</v>
      </c>
      <c r="B117" s="19" t="s">
        <v>294</v>
      </c>
      <c r="C117" s="20">
        <v>7422</v>
      </c>
      <c r="D117" s="81">
        <f>E117</f>
        <v>0</v>
      </c>
      <c r="E117" s="81">
        <f>E120+E124</f>
        <v>0</v>
      </c>
      <c r="F117" s="83" t="s">
        <v>95</v>
      </c>
    </row>
    <row r="118" spans="1:6" s="10" customFormat="1" ht="12.75" hidden="1">
      <c r="A118" s="9"/>
      <c r="B118" s="25" t="s">
        <v>295</v>
      </c>
      <c r="C118" s="13"/>
      <c r="D118" s="82"/>
      <c r="E118" s="82"/>
      <c r="F118" s="84"/>
    </row>
    <row r="119" spans="1:6" s="5" customFormat="1" ht="12.75" hidden="1">
      <c r="A119" s="9"/>
      <c r="B119" s="25" t="s">
        <v>213</v>
      </c>
      <c r="C119" s="13"/>
      <c r="D119" s="82"/>
      <c r="E119" s="82"/>
      <c r="F119" s="84"/>
    </row>
    <row r="120" spans="1:6" ht="18" customHeight="1" hidden="1">
      <c r="A120" s="11" t="s">
        <v>505</v>
      </c>
      <c r="B120" s="12" t="s">
        <v>296</v>
      </c>
      <c r="C120" s="19"/>
      <c r="D120" s="71">
        <f>D121+D122+D123</f>
        <v>0</v>
      </c>
      <c r="E120" s="71">
        <f>+E121+E122+E123</f>
        <v>0</v>
      </c>
      <c r="F120" s="71" t="s">
        <v>95</v>
      </c>
    </row>
    <row r="121" spans="1:6" ht="36" hidden="1">
      <c r="A121" s="9" t="s">
        <v>461</v>
      </c>
      <c r="B121" s="32" t="s">
        <v>462</v>
      </c>
      <c r="C121" s="19"/>
      <c r="D121" s="86">
        <f>E121</f>
        <v>0</v>
      </c>
      <c r="E121" s="72"/>
      <c r="F121" s="72"/>
    </row>
    <row r="122" spans="1:6" s="54" customFormat="1" ht="60" hidden="1">
      <c r="A122" s="51" t="s">
        <v>894</v>
      </c>
      <c r="B122" s="52" t="s">
        <v>895</v>
      </c>
      <c r="C122" s="53"/>
      <c r="D122" s="87">
        <f>E122</f>
        <v>0</v>
      </c>
      <c r="E122" s="88"/>
      <c r="F122" s="88"/>
    </row>
    <row r="123" spans="1:6" s="54" customFormat="1" ht="36" hidden="1">
      <c r="A123" s="51" t="s">
        <v>896</v>
      </c>
      <c r="B123" s="52" t="s">
        <v>897</v>
      </c>
      <c r="C123" s="53"/>
      <c r="D123" s="87">
        <f>E123</f>
        <v>0</v>
      </c>
      <c r="E123" s="88"/>
      <c r="F123" s="88"/>
    </row>
    <row r="124" spans="1:6" s="28" customFormat="1" ht="51" customHeight="1" hidden="1">
      <c r="A124" s="29" t="s">
        <v>506</v>
      </c>
      <c r="B124" s="30" t="s">
        <v>297</v>
      </c>
      <c r="C124" s="31"/>
      <c r="D124" s="86">
        <f>+E124</f>
        <v>0</v>
      </c>
      <c r="E124" s="72"/>
      <c r="F124" s="89" t="s">
        <v>95</v>
      </c>
    </row>
    <row r="125" spans="1:6" ht="20.25" customHeight="1" hidden="1">
      <c r="A125" s="24">
        <v>1360</v>
      </c>
      <c r="B125" s="19" t="s">
        <v>298</v>
      </c>
      <c r="C125" s="20">
        <v>7431</v>
      </c>
      <c r="D125" s="81">
        <f>D128+D129</f>
        <v>0</v>
      </c>
      <c r="E125" s="81">
        <f>E128+E129</f>
        <v>0</v>
      </c>
      <c r="F125" s="83" t="s">
        <v>95</v>
      </c>
    </row>
    <row r="126" spans="1:6" ht="12.75" hidden="1">
      <c r="A126" s="9"/>
      <c r="B126" s="25" t="s">
        <v>299</v>
      </c>
      <c r="C126" s="13"/>
      <c r="D126" s="82"/>
      <c r="E126" s="82"/>
      <c r="F126" s="84"/>
    </row>
    <row r="127" spans="1:6" ht="14.25" customHeight="1" hidden="1">
      <c r="A127" s="9"/>
      <c r="B127" s="25" t="s">
        <v>213</v>
      </c>
      <c r="C127" s="13"/>
      <c r="D127" s="82"/>
      <c r="E127" s="82"/>
      <c r="F127" s="84"/>
    </row>
    <row r="128" spans="1:6" ht="53.25" customHeight="1" hidden="1">
      <c r="A128" s="11" t="s">
        <v>507</v>
      </c>
      <c r="B128" s="12" t="s">
        <v>300</v>
      </c>
      <c r="C128" s="18"/>
      <c r="D128" s="86">
        <f>E128</f>
        <v>0</v>
      </c>
      <c r="E128" s="72">
        <v>0</v>
      </c>
      <c r="F128" s="71" t="s">
        <v>95</v>
      </c>
    </row>
    <row r="129" spans="1:6" ht="48.75" customHeight="1" hidden="1">
      <c r="A129" s="11" t="s">
        <v>508</v>
      </c>
      <c r="B129" s="12" t="s">
        <v>301</v>
      </c>
      <c r="C129" s="18"/>
      <c r="D129" s="84"/>
      <c r="E129" s="71"/>
      <c r="F129" s="71" t="s">
        <v>95</v>
      </c>
    </row>
    <row r="130" spans="1:6" ht="36" customHeight="1" hidden="1">
      <c r="A130" s="24">
        <v>1370</v>
      </c>
      <c r="B130" s="19" t="s">
        <v>302</v>
      </c>
      <c r="C130" s="20">
        <v>7441</v>
      </c>
      <c r="D130" s="84"/>
      <c r="E130" s="71"/>
      <c r="F130" s="83" t="s">
        <v>95</v>
      </c>
    </row>
    <row r="131" spans="1:6" ht="16.5" customHeight="1" hidden="1">
      <c r="A131" s="9"/>
      <c r="B131" s="25" t="s">
        <v>303</v>
      </c>
      <c r="C131" s="13"/>
      <c r="D131" s="82"/>
      <c r="E131" s="71"/>
      <c r="F131" s="84"/>
    </row>
    <row r="132" spans="1:6" ht="15.75" customHeight="1" hidden="1">
      <c r="A132" s="9"/>
      <c r="B132" s="25" t="s">
        <v>213</v>
      </c>
      <c r="C132" s="13"/>
      <c r="D132" s="82"/>
      <c r="E132" s="71"/>
      <c r="F132" s="84"/>
    </row>
    <row r="133" spans="1:6" ht="125.25" customHeight="1" hidden="1">
      <c r="A133" s="9" t="s">
        <v>509</v>
      </c>
      <c r="B133" s="12" t="s">
        <v>304</v>
      </c>
      <c r="C133" s="18"/>
      <c r="D133" s="84"/>
      <c r="E133" s="71"/>
      <c r="F133" s="71" t="s">
        <v>95</v>
      </c>
    </row>
    <row r="134" spans="1:6" ht="123.75" customHeight="1" hidden="1">
      <c r="A134" s="11" t="s">
        <v>685</v>
      </c>
      <c r="B134" s="12" t="s">
        <v>305</v>
      </c>
      <c r="C134" s="18"/>
      <c r="D134" s="84"/>
      <c r="E134" s="71"/>
      <c r="F134" s="71" t="s">
        <v>95</v>
      </c>
    </row>
    <row r="135" spans="1:6" ht="42" customHeight="1">
      <c r="A135" s="24">
        <v>1380</v>
      </c>
      <c r="B135" s="19" t="s">
        <v>306</v>
      </c>
      <c r="C135" s="20">
        <v>7442</v>
      </c>
      <c r="D135" s="81">
        <f>+F135</f>
        <v>475000</v>
      </c>
      <c r="E135" s="83" t="s">
        <v>95</v>
      </c>
      <c r="F135" s="83">
        <f>+F139</f>
        <v>475000</v>
      </c>
    </row>
    <row r="136" spans="1:6" ht="12.75" hidden="1">
      <c r="A136" s="9"/>
      <c r="B136" s="25" t="s">
        <v>307</v>
      </c>
      <c r="C136" s="13"/>
      <c r="D136" s="82"/>
      <c r="E136" s="84"/>
      <c r="F136" s="84"/>
    </row>
    <row r="137" spans="1:6" ht="12.75" hidden="1">
      <c r="A137" s="9"/>
      <c r="B137" s="25" t="s">
        <v>213</v>
      </c>
      <c r="C137" s="13"/>
      <c r="D137" s="82"/>
      <c r="E137" s="84"/>
      <c r="F137" s="84"/>
    </row>
    <row r="138" spans="1:6" ht="131.25" customHeight="1" hidden="1">
      <c r="A138" s="11" t="s">
        <v>510</v>
      </c>
      <c r="B138" s="12" t="s">
        <v>308</v>
      </c>
      <c r="C138" s="18"/>
      <c r="D138" s="90"/>
      <c r="E138" s="71" t="s">
        <v>95</v>
      </c>
      <c r="F138" s="72">
        <v>0</v>
      </c>
    </row>
    <row r="139" spans="1:6" ht="110.25" customHeight="1">
      <c r="A139" s="11" t="s">
        <v>511</v>
      </c>
      <c r="B139" s="12" t="s">
        <v>309</v>
      </c>
      <c r="C139" s="18"/>
      <c r="D139" s="84">
        <f>+F139</f>
        <v>475000</v>
      </c>
      <c r="E139" s="71" t="s">
        <v>95</v>
      </c>
      <c r="F139" s="84">
        <v>475000</v>
      </c>
    </row>
    <row r="140" spans="1:6" ht="12.75" hidden="1">
      <c r="A140" s="41" t="s">
        <v>8</v>
      </c>
      <c r="B140" s="19" t="s">
        <v>310</v>
      </c>
      <c r="C140" s="20">
        <v>7451</v>
      </c>
      <c r="D140" s="81">
        <f>E140+F140</f>
        <v>0</v>
      </c>
      <c r="E140" s="81">
        <f>+E145</f>
        <v>0</v>
      </c>
      <c r="F140" s="83">
        <f>+F144</f>
        <v>0</v>
      </c>
    </row>
    <row r="141" spans="1:6" ht="12.75" hidden="1">
      <c r="A141" s="11"/>
      <c r="B141" s="25" t="s">
        <v>311</v>
      </c>
      <c r="C141" s="20"/>
      <c r="D141" s="82"/>
      <c r="E141" s="82"/>
      <c r="F141" s="84"/>
    </row>
    <row r="142" spans="1:6" ht="12.75" hidden="1">
      <c r="A142" s="11"/>
      <c r="B142" s="25" t="s">
        <v>213</v>
      </c>
      <c r="C142" s="20"/>
      <c r="D142" s="82"/>
      <c r="E142" s="82"/>
      <c r="F142" s="84"/>
    </row>
    <row r="143" spans="1:6" ht="38.25" customHeight="1" hidden="1">
      <c r="A143" s="11" t="s">
        <v>9</v>
      </c>
      <c r="B143" s="12" t="s">
        <v>312</v>
      </c>
      <c r="C143" s="18"/>
      <c r="D143" s="90"/>
      <c r="E143" s="71" t="s">
        <v>95</v>
      </c>
      <c r="F143" s="72"/>
    </row>
    <row r="144" spans="1:6" ht="37.5" customHeight="1" hidden="1">
      <c r="A144" s="11" t="s">
        <v>10</v>
      </c>
      <c r="B144" s="12" t="s">
        <v>313</v>
      </c>
      <c r="C144" s="18"/>
      <c r="D144" s="72">
        <f>F144</f>
        <v>0</v>
      </c>
      <c r="E144" s="71" t="s">
        <v>95</v>
      </c>
      <c r="F144" s="71"/>
    </row>
    <row r="145" spans="1:6" ht="38.25" customHeight="1" hidden="1">
      <c r="A145" s="11" t="s">
        <v>11</v>
      </c>
      <c r="B145" s="12" t="s">
        <v>314</v>
      </c>
      <c r="C145" s="18"/>
      <c r="D145" s="72">
        <f>E145</f>
        <v>0</v>
      </c>
      <c r="E145" s="71"/>
      <c r="F145" s="91"/>
    </row>
    <row r="146" spans="4:6" ht="12.75">
      <c r="D146" s="92"/>
      <c r="E146" s="92"/>
      <c r="F146" s="92"/>
    </row>
    <row r="148" spans="1:6" ht="12.75">
      <c r="A148" s="22"/>
      <c r="B148" s="23"/>
      <c r="C148" s="23"/>
      <c r="D148" s="23"/>
      <c r="E148" s="23"/>
      <c r="F148" s="14"/>
    </row>
    <row r="150" spans="2:5" ht="24" customHeight="1">
      <c r="B150" s="632" t="s">
        <v>1005</v>
      </c>
      <c r="C150" s="632"/>
      <c r="D150" s="632"/>
      <c r="E150" s="632"/>
    </row>
  </sheetData>
  <sheetProtection/>
  <mergeCells count="12">
    <mergeCell ref="B150:E150"/>
    <mergeCell ref="D4:F4"/>
    <mergeCell ref="D1:F1"/>
    <mergeCell ref="D2:F2"/>
    <mergeCell ref="D3:F3"/>
    <mergeCell ref="A5:F5"/>
    <mergeCell ref="A6:F6"/>
    <mergeCell ref="A9:A10"/>
    <mergeCell ref="B9:B10"/>
    <mergeCell ref="C9:C10"/>
    <mergeCell ref="D9:D10"/>
    <mergeCell ref="E8:F8"/>
  </mergeCells>
  <printOptions/>
  <pageMargins left="0" right="0" top="0" bottom="0" header="0" footer="0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34"/>
  <sheetViews>
    <sheetView zoomScalePageLayoutView="0" workbookViewId="0" topLeftCell="A1">
      <selection activeCell="G1" sqref="G1:I4"/>
    </sheetView>
  </sheetViews>
  <sheetFormatPr defaultColWidth="9.140625" defaultRowHeight="12.75"/>
  <cols>
    <col min="1" max="1" width="5.140625" style="442" customWidth="1"/>
    <col min="2" max="2" width="5.140625" style="449" customWidth="1"/>
    <col min="3" max="3" width="5.00390625" style="450" customWidth="1"/>
    <col min="4" max="4" width="4.28125" style="451" customWidth="1"/>
    <col min="5" max="5" width="49.8515625" style="446" customWidth="1"/>
    <col min="6" max="6" width="47.57421875" style="447" hidden="1" customWidth="1"/>
    <col min="7" max="7" width="15.7109375" style="48" customWidth="1"/>
    <col min="8" max="8" width="15.8515625" style="48" customWidth="1"/>
    <col min="9" max="9" width="16.28125" style="48" customWidth="1"/>
    <col min="10" max="10" width="9.140625" style="48" customWidth="1"/>
    <col min="11" max="11" width="16.7109375" style="48" bestFit="1" customWidth="1"/>
    <col min="12" max="16384" width="9.140625" style="48" customWidth="1"/>
  </cols>
  <sheetData>
    <row r="1" spans="7:9" ht="15.75">
      <c r="G1" s="631" t="s">
        <v>1006</v>
      </c>
      <c r="H1" s="631"/>
      <c r="I1" s="631"/>
    </row>
    <row r="2" spans="7:9" ht="15.75">
      <c r="G2" s="631" t="s">
        <v>1001</v>
      </c>
      <c r="H2" s="631"/>
      <c r="I2" s="631"/>
    </row>
    <row r="3" spans="7:9" ht="15.75">
      <c r="G3" s="631" t="s">
        <v>1004</v>
      </c>
      <c r="H3" s="631"/>
      <c r="I3" s="631"/>
    </row>
    <row r="4" spans="7:9" ht="15.75">
      <c r="G4" s="631" t="s">
        <v>1002</v>
      </c>
      <c r="H4" s="631"/>
      <c r="I4" s="631"/>
    </row>
    <row r="5" spans="1:9" ht="15.75">
      <c r="A5" s="605" t="s">
        <v>977</v>
      </c>
      <c r="B5" s="605"/>
      <c r="C5" s="605"/>
      <c r="D5" s="605"/>
      <c r="E5" s="605"/>
      <c r="F5" s="605"/>
      <c r="G5" s="605"/>
      <c r="H5" s="605"/>
      <c r="I5" s="605"/>
    </row>
    <row r="6" spans="1:9" ht="31.5" customHeight="1">
      <c r="A6" s="606" t="s">
        <v>978</v>
      </c>
      <c r="B6" s="606"/>
      <c r="C6" s="606"/>
      <c r="D6" s="606"/>
      <c r="E6" s="606"/>
      <c r="F6" s="606"/>
      <c r="G6" s="606"/>
      <c r="H6" s="606"/>
      <c r="I6" s="606"/>
    </row>
    <row r="7" spans="1:9" ht="16.5" thickBot="1">
      <c r="A7" s="48"/>
      <c r="B7" s="420"/>
      <c r="C7" s="421"/>
      <c r="D7" s="421"/>
      <c r="E7" s="422"/>
      <c r="F7" s="423"/>
      <c r="H7" s="634" t="s">
        <v>999</v>
      </c>
      <c r="I7" s="634"/>
    </row>
    <row r="8" spans="1:9" s="424" customFormat="1" ht="31.5" customHeight="1">
      <c r="A8" s="670" t="s">
        <v>769</v>
      </c>
      <c r="B8" s="671" t="s">
        <v>566</v>
      </c>
      <c r="C8" s="672" t="s">
        <v>92</v>
      </c>
      <c r="D8" s="672" t="s">
        <v>93</v>
      </c>
      <c r="E8" s="673" t="s">
        <v>770</v>
      </c>
      <c r="F8" s="674" t="s">
        <v>91</v>
      </c>
      <c r="G8" s="675" t="s">
        <v>772</v>
      </c>
      <c r="H8" s="676" t="s">
        <v>873</v>
      </c>
      <c r="I8" s="677"/>
    </row>
    <row r="9" spans="1:9" s="425" customFormat="1" ht="24.75" customHeight="1">
      <c r="A9" s="678"/>
      <c r="B9" s="637"/>
      <c r="C9" s="637"/>
      <c r="D9" s="637"/>
      <c r="E9" s="635"/>
      <c r="F9" s="636"/>
      <c r="G9" s="638"/>
      <c r="H9" s="639" t="s">
        <v>87</v>
      </c>
      <c r="I9" s="679" t="s">
        <v>88</v>
      </c>
    </row>
    <row r="10" spans="1:9" s="426" customFormat="1" ht="15.75">
      <c r="A10" s="680">
        <v>1</v>
      </c>
      <c r="B10" s="640">
        <v>2</v>
      </c>
      <c r="C10" s="640">
        <v>3</v>
      </c>
      <c r="D10" s="640">
        <v>4</v>
      </c>
      <c r="E10" s="640">
        <v>5</v>
      </c>
      <c r="F10" s="640"/>
      <c r="G10" s="640">
        <v>6</v>
      </c>
      <c r="H10" s="640">
        <v>7</v>
      </c>
      <c r="I10" s="681">
        <v>8</v>
      </c>
    </row>
    <row r="11" spans="1:11" s="427" customFormat="1" ht="36.75">
      <c r="A11" s="682">
        <v>2000</v>
      </c>
      <c r="B11" s="641" t="s">
        <v>94</v>
      </c>
      <c r="C11" s="642" t="s">
        <v>95</v>
      </c>
      <c r="D11" s="643" t="s">
        <v>95</v>
      </c>
      <c r="E11" s="644" t="s">
        <v>979</v>
      </c>
      <c r="F11" s="645"/>
      <c r="G11" s="646">
        <f>H11+I11</f>
        <v>475000</v>
      </c>
      <c r="H11" s="646">
        <f>+H16+H147+H170+H220+H250+H313+H94+H28</f>
        <v>0</v>
      </c>
      <c r="I11" s="144">
        <f>+I94+I147+I170+I14</f>
        <v>475000</v>
      </c>
      <c r="K11" s="428"/>
    </row>
    <row r="12" spans="1:11" s="429" customFormat="1" ht="51.75" customHeight="1">
      <c r="A12" s="433">
        <v>2100</v>
      </c>
      <c r="B12" s="431" t="s">
        <v>814</v>
      </c>
      <c r="C12" s="431" t="s">
        <v>755</v>
      </c>
      <c r="D12" s="431" t="s">
        <v>755</v>
      </c>
      <c r="E12" s="647" t="s">
        <v>980</v>
      </c>
      <c r="F12" s="648" t="s">
        <v>96</v>
      </c>
      <c r="G12" s="649">
        <f>+H12+I12</f>
        <v>1500</v>
      </c>
      <c r="H12" s="649">
        <f>+H16+H28</f>
        <v>500</v>
      </c>
      <c r="I12" s="162">
        <f>+I14</f>
        <v>1000</v>
      </c>
      <c r="K12" s="430"/>
    </row>
    <row r="13" spans="1:9" ht="11.25" customHeight="1">
      <c r="A13" s="43"/>
      <c r="B13" s="431"/>
      <c r="C13" s="431"/>
      <c r="D13" s="431"/>
      <c r="E13" s="434" t="s">
        <v>693</v>
      </c>
      <c r="F13" s="650"/>
      <c r="G13" s="185"/>
      <c r="H13" s="185"/>
      <c r="I13" s="162"/>
    </row>
    <row r="14" spans="1:9" s="432" customFormat="1" ht="48">
      <c r="A14" s="43">
        <v>2110</v>
      </c>
      <c r="B14" s="431" t="s">
        <v>814</v>
      </c>
      <c r="C14" s="431" t="s">
        <v>756</v>
      </c>
      <c r="D14" s="431" t="s">
        <v>755</v>
      </c>
      <c r="E14" s="437" t="s">
        <v>567</v>
      </c>
      <c r="F14" s="438" t="s">
        <v>97</v>
      </c>
      <c r="G14" s="185">
        <f>H14+I14</f>
        <v>1500</v>
      </c>
      <c r="H14" s="185">
        <f>+H16+H28</f>
        <v>500</v>
      </c>
      <c r="I14" s="162">
        <f>+I16+I28</f>
        <v>1000</v>
      </c>
    </row>
    <row r="15" spans="1:9" s="432" customFormat="1" ht="14.25" customHeight="1" hidden="1">
      <c r="A15" s="43"/>
      <c r="B15" s="431"/>
      <c r="C15" s="431"/>
      <c r="D15" s="431"/>
      <c r="E15" s="434" t="s">
        <v>694</v>
      </c>
      <c r="F15" s="438"/>
      <c r="G15" s="224"/>
      <c r="H15" s="224"/>
      <c r="I15" s="174"/>
    </row>
    <row r="16" spans="1:9" ht="18.75" customHeight="1">
      <c r="A16" s="43" t="s">
        <v>880</v>
      </c>
      <c r="B16" s="49" t="s">
        <v>814</v>
      </c>
      <c r="C16" s="49" t="s">
        <v>756</v>
      </c>
      <c r="D16" s="49" t="s">
        <v>756</v>
      </c>
      <c r="E16" s="434" t="s">
        <v>568</v>
      </c>
      <c r="F16" s="651" t="s">
        <v>98</v>
      </c>
      <c r="G16" s="185">
        <f>+H16+I16</f>
        <v>200</v>
      </c>
      <c r="H16" s="185">
        <v>200</v>
      </c>
      <c r="I16" s="162"/>
    </row>
    <row r="17" spans="1:9" ht="25.5" customHeight="1" hidden="1">
      <c r="A17" s="43" t="s">
        <v>880</v>
      </c>
      <c r="B17" s="49" t="s">
        <v>814</v>
      </c>
      <c r="C17" s="49" t="s">
        <v>756</v>
      </c>
      <c r="D17" s="49" t="s">
        <v>756</v>
      </c>
      <c r="E17" s="434" t="s">
        <v>593</v>
      </c>
      <c r="F17" s="651" t="s">
        <v>98</v>
      </c>
      <c r="G17" s="185">
        <f>H17+I17</f>
        <v>0</v>
      </c>
      <c r="H17" s="185"/>
      <c r="I17" s="162"/>
    </row>
    <row r="18" spans="1:9" ht="15.75" hidden="1">
      <c r="A18" s="43">
        <v>2112</v>
      </c>
      <c r="B18" s="49" t="s">
        <v>814</v>
      </c>
      <c r="C18" s="49" t="s">
        <v>756</v>
      </c>
      <c r="D18" s="49" t="s">
        <v>757</v>
      </c>
      <c r="E18" s="434" t="s">
        <v>99</v>
      </c>
      <c r="F18" s="651" t="s">
        <v>100</v>
      </c>
      <c r="G18" s="185"/>
      <c r="H18" s="185"/>
      <c r="I18" s="162"/>
    </row>
    <row r="19" spans="1:9" ht="15.75" hidden="1">
      <c r="A19" s="43">
        <v>2113</v>
      </c>
      <c r="B19" s="49" t="s">
        <v>814</v>
      </c>
      <c r="C19" s="49" t="s">
        <v>756</v>
      </c>
      <c r="D19" s="49" t="s">
        <v>637</v>
      </c>
      <c r="E19" s="434" t="s">
        <v>101</v>
      </c>
      <c r="F19" s="651" t="s">
        <v>102</v>
      </c>
      <c r="G19" s="185"/>
      <c r="H19" s="185"/>
      <c r="I19" s="162"/>
    </row>
    <row r="20" spans="1:9" ht="15.75" hidden="1">
      <c r="A20" s="43">
        <v>2120</v>
      </c>
      <c r="B20" s="431" t="s">
        <v>814</v>
      </c>
      <c r="C20" s="431" t="s">
        <v>757</v>
      </c>
      <c r="D20" s="431" t="s">
        <v>755</v>
      </c>
      <c r="E20" s="437" t="s">
        <v>103</v>
      </c>
      <c r="F20" s="652" t="s">
        <v>104</v>
      </c>
      <c r="G20" s="185"/>
      <c r="H20" s="185"/>
      <c r="I20" s="162"/>
    </row>
    <row r="21" spans="1:9" s="432" customFormat="1" ht="10.5" customHeight="1" hidden="1">
      <c r="A21" s="43"/>
      <c r="B21" s="431"/>
      <c r="C21" s="431"/>
      <c r="D21" s="431"/>
      <c r="E21" s="434" t="s">
        <v>694</v>
      </c>
      <c r="F21" s="438"/>
      <c r="G21" s="224"/>
      <c r="H21" s="224"/>
      <c r="I21" s="174"/>
    </row>
    <row r="22" spans="1:9" ht="16.5" customHeight="1" hidden="1">
      <c r="A22" s="43">
        <v>2121</v>
      </c>
      <c r="B22" s="49" t="s">
        <v>814</v>
      </c>
      <c r="C22" s="49" t="s">
        <v>757</v>
      </c>
      <c r="D22" s="49" t="s">
        <v>756</v>
      </c>
      <c r="E22" s="653" t="s">
        <v>569</v>
      </c>
      <c r="F22" s="651" t="s">
        <v>105</v>
      </c>
      <c r="G22" s="185"/>
      <c r="H22" s="185"/>
      <c r="I22" s="162"/>
    </row>
    <row r="23" spans="1:9" ht="28.5" hidden="1">
      <c r="A23" s="43">
        <v>2122</v>
      </c>
      <c r="B23" s="49" t="s">
        <v>814</v>
      </c>
      <c r="C23" s="49" t="s">
        <v>757</v>
      </c>
      <c r="D23" s="49" t="s">
        <v>757</v>
      </c>
      <c r="E23" s="434" t="s">
        <v>106</v>
      </c>
      <c r="F23" s="651" t="s">
        <v>107</v>
      </c>
      <c r="G23" s="185"/>
      <c r="H23" s="185"/>
      <c r="I23" s="162"/>
    </row>
    <row r="24" spans="1:9" ht="15.75" hidden="1">
      <c r="A24" s="43">
        <v>2130</v>
      </c>
      <c r="B24" s="431" t="s">
        <v>814</v>
      </c>
      <c r="C24" s="431" t="s">
        <v>637</v>
      </c>
      <c r="D24" s="431" t="s">
        <v>755</v>
      </c>
      <c r="E24" s="437" t="s">
        <v>108</v>
      </c>
      <c r="F24" s="654" t="s">
        <v>109</v>
      </c>
      <c r="G24" s="185">
        <f>H24+I24</f>
        <v>1300</v>
      </c>
      <c r="H24" s="185">
        <f>H28+H29</f>
        <v>300</v>
      </c>
      <c r="I24" s="162">
        <f>I28</f>
        <v>1000</v>
      </c>
    </row>
    <row r="25" spans="1:9" s="432" customFormat="1" ht="12.75" customHeight="1" hidden="1">
      <c r="A25" s="43"/>
      <c r="B25" s="431"/>
      <c r="C25" s="431"/>
      <c r="D25" s="431"/>
      <c r="E25" s="434" t="s">
        <v>694</v>
      </c>
      <c r="F25" s="438"/>
      <c r="G25" s="224"/>
      <c r="H25" s="224"/>
      <c r="I25" s="174"/>
    </row>
    <row r="26" spans="1:9" ht="12.75" customHeight="1" hidden="1">
      <c r="A26" s="43">
        <v>2131</v>
      </c>
      <c r="B26" s="49" t="s">
        <v>814</v>
      </c>
      <c r="C26" s="49" t="s">
        <v>637</v>
      </c>
      <c r="D26" s="49" t="s">
        <v>756</v>
      </c>
      <c r="E26" s="434" t="s">
        <v>110</v>
      </c>
      <c r="F26" s="651" t="s">
        <v>111</v>
      </c>
      <c r="G26" s="185"/>
      <c r="H26" s="185"/>
      <c r="I26" s="162"/>
    </row>
    <row r="27" spans="1:9" ht="14.25" customHeight="1" hidden="1">
      <c r="A27" s="43">
        <v>2132</v>
      </c>
      <c r="B27" s="49" t="s">
        <v>814</v>
      </c>
      <c r="C27" s="49">
        <v>3</v>
      </c>
      <c r="D27" s="49">
        <v>2</v>
      </c>
      <c r="E27" s="434" t="s">
        <v>112</v>
      </c>
      <c r="F27" s="651" t="s">
        <v>114</v>
      </c>
      <c r="G27" s="185"/>
      <c r="H27" s="185"/>
      <c r="I27" s="162"/>
    </row>
    <row r="28" spans="1:9" ht="15.75">
      <c r="A28" s="43">
        <v>2133</v>
      </c>
      <c r="B28" s="49" t="s">
        <v>814</v>
      </c>
      <c r="C28" s="49">
        <v>3</v>
      </c>
      <c r="D28" s="49">
        <v>3</v>
      </c>
      <c r="E28" s="434" t="s">
        <v>115</v>
      </c>
      <c r="F28" s="651" t="s">
        <v>116</v>
      </c>
      <c r="G28" s="185">
        <f>+H28+I28</f>
        <v>1300</v>
      </c>
      <c r="H28" s="185">
        <v>300</v>
      </c>
      <c r="I28" s="162">
        <v>1000</v>
      </c>
    </row>
    <row r="29" spans="1:9" ht="12" customHeight="1" hidden="1">
      <c r="A29" s="43">
        <v>2133</v>
      </c>
      <c r="B29" s="49" t="s">
        <v>814</v>
      </c>
      <c r="C29" s="49">
        <v>3</v>
      </c>
      <c r="D29" s="49">
        <v>3</v>
      </c>
      <c r="E29" s="434" t="s">
        <v>665</v>
      </c>
      <c r="F29" s="651" t="s">
        <v>116</v>
      </c>
      <c r="G29" s="185">
        <f>H29+I29</f>
        <v>0</v>
      </c>
      <c r="H29" s="185">
        <v>0</v>
      </c>
      <c r="I29" s="162">
        <v>0</v>
      </c>
    </row>
    <row r="30" spans="1:9" ht="12.75" customHeight="1" hidden="1">
      <c r="A30" s="43">
        <v>2140</v>
      </c>
      <c r="B30" s="431" t="s">
        <v>814</v>
      </c>
      <c r="C30" s="431">
        <v>4</v>
      </c>
      <c r="D30" s="431">
        <v>0</v>
      </c>
      <c r="E30" s="437" t="s">
        <v>117</v>
      </c>
      <c r="F30" s="438" t="s">
        <v>118</v>
      </c>
      <c r="G30" s="185"/>
      <c r="H30" s="185"/>
      <c r="I30" s="162"/>
    </row>
    <row r="31" spans="1:9" s="432" customFormat="1" ht="10.5" customHeight="1" hidden="1">
      <c r="A31" s="43"/>
      <c r="B31" s="431"/>
      <c r="C31" s="431"/>
      <c r="D31" s="431"/>
      <c r="E31" s="434" t="s">
        <v>694</v>
      </c>
      <c r="F31" s="438"/>
      <c r="G31" s="224"/>
      <c r="H31" s="224"/>
      <c r="I31" s="174"/>
    </row>
    <row r="32" spans="1:9" ht="15.75" hidden="1">
      <c r="A32" s="43">
        <v>2141</v>
      </c>
      <c r="B32" s="49" t="s">
        <v>814</v>
      </c>
      <c r="C32" s="49">
        <v>4</v>
      </c>
      <c r="D32" s="49">
        <v>1</v>
      </c>
      <c r="E32" s="434" t="s">
        <v>119</v>
      </c>
      <c r="F32" s="655" t="s">
        <v>120</v>
      </c>
      <c r="G32" s="185"/>
      <c r="H32" s="185"/>
      <c r="I32" s="162"/>
    </row>
    <row r="33" spans="1:9" ht="36" hidden="1">
      <c r="A33" s="43">
        <v>2150</v>
      </c>
      <c r="B33" s="431" t="s">
        <v>814</v>
      </c>
      <c r="C33" s="431">
        <v>5</v>
      </c>
      <c r="D33" s="431">
        <v>0</v>
      </c>
      <c r="E33" s="437" t="s">
        <v>121</v>
      </c>
      <c r="F33" s="438" t="s">
        <v>122</v>
      </c>
      <c r="G33" s="185"/>
      <c r="H33" s="185"/>
      <c r="I33" s="162"/>
    </row>
    <row r="34" spans="1:9" s="432" customFormat="1" ht="10.5" customHeight="1" hidden="1">
      <c r="A34" s="43"/>
      <c r="B34" s="431"/>
      <c r="C34" s="431"/>
      <c r="D34" s="431"/>
      <c r="E34" s="434" t="s">
        <v>694</v>
      </c>
      <c r="F34" s="438"/>
      <c r="G34" s="224"/>
      <c r="H34" s="224"/>
      <c r="I34" s="174"/>
    </row>
    <row r="35" spans="1:9" ht="24" hidden="1">
      <c r="A35" s="43">
        <v>2151</v>
      </c>
      <c r="B35" s="49" t="s">
        <v>814</v>
      </c>
      <c r="C35" s="49">
        <v>5</v>
      </c>
      <c r="D35" s="49">
        <v>1</v>
      </c>
      <c r="E35" s="434" t="s">
        <v>123</v>
      </c>
      <c r="F35" s="655" t="s">
        <v>124</v>
      </c>
      <c r="G35" s="185"/>
      <c r="H35" s="185"/>
      <c r="I35" s="162"/>
    </row>
    <row r="36" spans="1:9" ht="28.5" hidden="1">
      <c r="A36" s="43">
        <v>2160</v>
      </c>
      <c r="B36" s="431" t="s">
        <v>814</v>
      </c>
      <c r="C36" s="431">
        <v>6</v>
      </c>
      <c r="D36" s="431">
        <v>0</v>
      </c>
      <c r="E36" s="437" t="s">
        <v>125</v>
      </c>
      <c r="F36" s="438" t="s">
        <v>126</v>
      </c>
      <c r="G36" s="185"/>
      <c r="H36" s="185"/>
      <c r="I36" s="162"/>
    </row>
    <row r="37" spans="1:9" s="432" customFormat="1" ht="10.5" customHeight="1" hidden="1">
      <c r="A37" s="43"/>
      <c r="B37" s="431"/>
      <c r="C37" s="431"/>
      <c r="D37" s="431"/>
      <c r="E37" s="434" t="s">
        <v>694</v>
      </c>
      <c r="F37" s="438"/>
      <c r="G37" s="224"/>
      <c r="H37" s="224"/>
      <c r="I37" s="174"/>
    </row>
    <row r="38" spans="1:9" ht="24" hidden="1">
      <c r="A38" s="43">
        <v>2161</v>
      </c>
      <c r="B38" s="49" t="s">
        <v>814</v>
      </c>
      <c r="C38" s="49">
        <v>6</v>
      </c>
      <c r="D38" s="49">
        <v>1</v>
      </c>
      <c r="E38" s="434" t="s">
        <v>127</v>
      </c>
      <c r="F38" s="651" t="s">
        <v>128</v>
      </c>
      <c r="G38" s="185"/>
      <c r="H38" s="185"/>
      <c r="I38" s="162"/>
    </row>
    <row r="39" spans="1:9" ht="15.75" hidden="1">
      <c r="A39" s="43">
        <v>2170</v>
      </c>
      <c r="B39" s="431" t="s">
        <v>814</v>
      </c>
      <c r="C39" s="431">
        <v>7</v>
      </c>
      <c r="D39" s="431">
        <v>0</v>
      </c>
      <c r="E39" s="437" t="s">
        <v>862</v>
      </c>
      <c r="F39" s="651"/>
      <c r="G39" s="185"/>
      <c r="H39" s="185"/>
      <c r="I39" s="162"/>
    </row>
    <row r="40" spans="1:9" s="432" customFormat="1" ht="10.5" customHeight="1" hidden="1">
      <c r="A40" s="43"/>
      <c r="B40" s="431"/>
      <c r="C40" s="431"/>
      <c r="D40" s="431"/>
      <c r="E40" s="434" t="s">
        <v>694</v>
      </c>
      <c r="F40" s="438"/>
      <c r="G40" s="224"/>
      <c r="H40" s="224"/>
      <c r="I40" s="174"/>
    </row>
    <row r="41" spans="1:9" ht="15.75" hidden="1">
      <c r="A41" s="43">
        <v>2171</v>
      </c>
      <c r="B41" s="49" t="s">
        <v>814</v>
      </c>
      <c r="C41" s="49">
        <v>7</v>
      </c>
      <c r="D41" s="49">
        <v>1</v>
      </c>
      <c r="E41" s="434" t="s">
        <v>862</v>
      </c>
      <c r="F41" s="651"/>
      <c r="G41" s="185"/>
      <c r="H41" s="185"/>
      <c r="I41" s="162"/>
    </row>
    <row r="42" spans="1:9" ht="12" customHeight="1" hidden="1">
      <c r="A42" s="43">
        <v>2180</v>
      </c>
      <c r="B42" s="431" t="s">
        <v>814</v>
      </c>
      <c r="C42" s="431">
        <v>8</v>
      </c>
      <c r="D42" s="431">
        <v>0</v>
      </c>
      <c r="E42" s="437" t="s">
        <v>129</v>
      </c>
      <c r="F42" s="438" t="s">
        <v>130</v>
      </c>
      <c r="G42" s="185"/>
      <c r="H42" s="185"/>
      <c r="I42" s="162"/>
    </row>
    <row r="43" spans="1:9" s="432" customFormat="1" ht="10.5" customHeight="1" hidden="1">
      <c r="A43" s="43"/>
      <c r="B43" s="431"/>
      <c r="C43" s="431"/>
      <c r="D43" s="431"/>
      <c r="E43" s="434" t="s">
        <v>694</v>
      </c>
      <c r="F43" s="438"/>
      <c r="G43" s="224"/>
      <c r="H43" s="224"/>
      <c r="I43" s="174"/>
    </row>
    <row r="44" spans="1:9" ht="28.5" hidden="1">
      <c r="A44" s="43">
        <v>2181</v>
      </c>
      <c r="B44" s="49" t="s">
        <v>814</v>
      </c>
      <c r="C44" s="49">
        <v>8</v>
      </c>
      <c r="D44" s="49">
        <v>1</v>
      </c>
      <c r="E44" s="434" t="s">
        <v>129</v>
      </c>
      <c r="F44" s="655" t="s">
        <v>131</v>
      </c>
      <c r="G44" s="185"/>
      <c r="H44" s="185"/>
      <c r="I44" s="162"/>
    </row>
    <row r="45" spans="1:9" ht="15.75" hidden="1">
      <c r="A45" s="43"/>
      <c r="B45" s="49"/>
      <c r="C45" s="49"/>
      <c r="D45" s="49"/>
      <c r="E45" s="434" t="s">
        <v>694</v>
      </c>
      <c r="F45" s="655"/>
      <c r="G45" s="185"/>
      <c r="H45" s="185"/>
      <c r="I45" s="162"/>
    </row>
    <row r="46" spans="1:9" ht="15.75" hidden="1">
      <c r="A46" s="43">
        <v>2182</v>
      </c>
      <c r="B46" s="49" t="s">
        <v>814</v>
      </c>
      <c r="C46" s="49">
        <v>8</v>
      </c>
      <c r="D46" s="49">
        <v>1</v>
      </c>
      <c r="E46" s="434" t="s">
        <v>701</v>
      </c>
      <c r="F46" s="655"/>
      <c r="G46" s="185"/>
      <c r="H46" s="185"/>
      <c r="I46" s="162"/>
    </row>
    <row r="47" spans="1:9" ht="15.75" hidden="1">
      <c r="A47" s="43">
        <v>2183</v>
      </c>
      <c r="B47" s="49" t="s">
        <v>814</v>
      </c>
      <c r="C47" s="49">
        <v>8</v>
      </c>
      <c r="D47" s="49">
        <v>1</v>
      </c>
      <c r="E47" s="434" t="s">
        <v>702</v>
      </c>
      <c r="F47" s="655"/>
      <c r="G47" s="185"/>
      <c r="H47" s="185"/>
      <c r="I47" s="162"/>
    </row>
    <row r="48" spans="1:9" ht="24" hidden="1">
      <c r="A48" s="43">
        <v>2184</v>
      </c>
      <c r="B48" s="49" t="s">
        <v>814</v>
      </c>
      <c r="C48" s="49">
        <v>8</v>
      </c>
      <c r="D48" s="49">
        <v>1</v>
      </c>
      <c r="E48" s="434" t="s">
        <v>707</v>
      </c>
      <c r="F48" s="655"/>
      <c r="G48" s="185"/>
      <c r="H48" s="185"/>
      <c r="I48" s="162"/>
    </row>
    <row r="49" spans="1:9" ht="15.75" hidden="1">
      <c r="A49" s="43">
        <v>2185</v>
      </c>
      <c r="B49" s="49" t="s">
        <v>814</v>
      </c>
      <c r="C49" s="49">
        <v>8</v>
      </c>
      <c r="D49" s="49">
        <v>1</v>
      </c>
      <c r="E49" s="434"/>
      <c r="F49" s="655"/>
      <c r="G49" s="185"/>
      <c r="H49" s="185"/>
      <c r="I49" s="162"/>
    </row>
    <row r="50" spans="1:9" s="429" customFormat="1" ht="40.5" customHeight="1" hidden="1">
      <c r="A50" s="433">
        <v>2200</v>
      </c>
      <c r="B50" s="431" t="s">
        <v>815</v>
      </c>
      <c r="C50" s="431">
        <v>0</v>
      </c>
      <c r="D50" s="431">
        <v>0</v>
      </c>
      <c r="E50" s="647" t="s">
        <v>981</v>
      </c>
      <c r="F50" s="656" t="s">
        <v>132</v>
      </c>
      <c r="G50" s="185"/>
      <c r="H50" s="185"/>
      <c r="I50" s="162"/>
    </row>
    <row r="51" spans="1:9" ht="11.25" customHeight="1" hidden="1">
      <c r="A51" s="43"/>
      <c r="B51" s="431"/>
      <c r="C51" s="431"/>
      <c r="D51" s="431"/>
      <c r="E51" s="434" t="s">
        <v>693</v>
      </c>
      <c r="F51" s="650"/>
      <c r="G51" s="185"/>
      <c r="H51" s="185"/>
      <c r="I51" s="162"/>
    </row>
    <row r="52" spans="1:9" ht="15.75" hidden="1">
      <c r="A52" s="43">
        <v>2210</v>
      </c>
      <c r="B52" s="431" t="s">
        <v>815</v>
      </c>
      <c r="C52" s="49">
        <v>1</v>
      </c>
      <c r="D52" s="49">
        <v>0</v>
      </c>
      <c r="E52" s="437" t="s">
        <v>133</v>
      </c>
      <c r="F52" s="657" t="s">
        <v>134</v>
      </c>
      <c r="G52" s="185"/>
      <c r="H52" s="185"/>
      <c r="I52" s="162"/>
    </row>
    <row r="53" spans="1:9" s="432" customFormat="1" ht="10.5" customHeight="1" hidden="1">
      <c r="A53" s="43"/>
      <c r="B53" s="431"/>
      <c r="C53" s="431"/>
      <c r="D53" s="431"/>
      <c r="E53" s="434" t="s">
        <v>694</v>
      </c>
      <c r="F53" s="438"/>
      <c r="G53" s="224"/>
      <c r="H53" s="224"/>
      <c r="I53" s="174"/>
    </row>
    <row r="54" spans="1:9" ht="15.75" hidden="1">
      <c r="A54" s="43">
        <v>2211</v>
      </c>
      <c r="B54" s="49" t="s">
        <v>815</v>
      </c>
      <c r="C54" s="49">
        <v>1</v>
      </c>
      <c r="D54" s="49">
        <v>1</v>
      </c>
      <c r="E54" s="434" t="s">
        <v>135</v>
      </c>
      <c r="F54" s="655" t="s">
        <v>136</v>
      </c>
      <c r="G54" s="185"/>
      <c r="H54" s="185"/>
      <c r="I54" s="162"/>
    </row>
    <row r="55" spans="1:9" ht="15.75" hidden="1">
      <c r="A55" s="43">
        <v>2220</v>
      </c>
      <c r="B55" s="431" t="s">
        <v>815</v>
      </c>
      <c r="C55" s="431">
        <v>2</v>
      </c>
      <c r="D55" s="431">
        <v>0</v>
      </c>
      <c r="E55" s="437" t="s">
        <v>137</v>
      </c>
      <c r="F55" s="657" t="s">
        <v>138</v>
      </c>
      <c r="G55" s="185"/>
      <c r="H55" s="185"/>
      <c r="I55" s="162"/>
    </row>
    <row r="56" spans="1:9" s="432" customFormat="1" ht="10.5" customHeight="1" hidden="1">
      <c r="A56" s="43"/>
      <c r="B56" s="431"/>
      <c r="C56" s="431"/>
      <c r="D56" s="431"/>
      <c r="E56" s="434" t="s">
        <v>694</v>
      </c>
      <c r="F56" s="438"/>
      <c r="G56" s="224"/>
      <c r="H56" s="224"/>
      <c r="I56" s="174"/>
    </row>
    <row r="57" spans="1:9" ht="15.75" hidden="1">
      <c r="A57" s="43">
        <v>2221</v>
      </c>
      <c r="B57" s="49" t="s">
        <v>815</v>
      </c>
      <c r="C57" s="49">
        <v>2</v>
      </c>
      <c r="D57" s="49">
        <v>1</v>
      </c>
      <c r="E57" s="434" t="s">
        <v>139</v>
      </c>
      <c r="F57" s="655" t="s">
        <v>140</v>
      </c>
      <c r="G57" s="185"/>
      <c r="H57" s="185"/>
      <c r="I57" s="162"/>
    </row>
    <row r="58" spans="1:9" ht="15.75" hidden="1">
      <c r="A58" s="43">
        <v>2230</v>
      </c>
      <c r="B58" s="431" t="s">
        <v>815</v>
      </c>
      <c r="C58" s="49">
        <v>3</v>
      </c>
      <c r="D58" s="49">
        <v>0</v>
      </c>
      <c r="E58" s="437" t="s">
        <v>141</v>
      </c>
      <c r="F58" s="657" t="s">
        <v>142</v>
      </c>
      <c r="G58" s="185"/>
      <c r="H58" s="185"/>
      <c r="I58" s="162"/>
    </row>
    <row r="59" spans="1:9" s="432" customFormat="1" ht="10.5" customHeight="1" hidden="1">
      <c r="A59" s="43"/>
      <c r="B59" s="431"/>
      <c r="C59" s="431"/>
      <c r="D59" s="431"/>
      <c r="E59" s="434" t="s">
        <v>694</v>
      </c>
      <c r="F59" s="438"/>
      <c r="G59" s="224"/>
      <c r="H59" s="224"/>
      <c r="I59" s="174"/>
    </row>
    <row r="60" spans="1:9" ht="15.75" hidden="1">
      <c r="A60" s="43">
        <v>2231</v>
      </c>
      <c r="B60" s="49" t="s">
        <v>815</v>
      </c>
      <c r="C60" s="49">
        <v>3</v>
      </c>
      <c r="D60" s="49">
        <v>1</v>
      </c>
      <c r="E60" s="434" t="s">
        <v>143</v>
      </c>
      <c r="F60" s="655" t="s">
        <v>144</v>
      </c>
      <c r="G60" s="185"/>
      <c r="H60" s="185"/>
      <c r="I60" s="162"/>
    </row>
    <row r="61" spans="1:9" ht="23.25" customHeight="1" hidden="1">
      <c r="A61" s="43">
        <v>2240</v>
      </c>
      <c r="B61" s="431" t="s">
        <v>815</v>
      </c>
      <c r="C61" s="431">
        <v>4</v>
      </c>
      <c r="D61" s="431">
        <v>0</v>
      </c>
      <c r="E61" s="437" t="s">
        <v>145</v>
      </c>
      <c r="F61" s="438" t="s">
        <v>146</v>
      </c>
      <c r="G61" s="185"/>
      <c r="H61" s="185"/>
      <c r="I61" s="162"/>
    </row>
    <row r="62" spans="1:9" s="432" customFormat="1" ht="10.5" customHeight="1" hidden="1">
      <c r="A62" s="43"/>
      <c r="B62" s="431"/>
      <c r="C62" s="431"/>
      <c r="D62" s="431"/>
      <c r="E62" s="434" t="s">
        <v>694</v>
      </c>
      <c r="F62" s="438"/>
      <c r="G62" s="224"/>
      <c r="H62" s="224"/>
      <c r="I62" s="174"/>
    </row>
    <row r="63" spans="1:9" ht="24" hidden="1">
      <c r="A63" s="43">
        <v>2241</v>
      </c>
      <c r="B63" s="49" t="s">
        <v>815</v>
      </c>
      <c r="C63" s="49">
        <v>4</v>
      </c>
      <c r="D63" s="49">
        <v>1</v>
      </c>
      <c r="E63" s="434" t="s">
        <v>145</v>
      </c>
      <c r="F63" s="655" t="s">
        <v>146</v>
      </c>
      <c r="G63" s="185"/>
      <c r="H63" s="185"/>
      <c r="I63" s="162"/>
    </row>
    <row r="64" spans="1:9" s="432" customFormat="1" ht="10.5" customHeight="1" hidden="1">
      <c r="A64" s="43"/>
      <c r="B64" s="431"/>
      <c r="C64" s="431"/>
      <c r="D64" s="431"/>
      <c r="E64" s="434" t="s">
        <v>694</v>
      </c>
      <c r="F64" s="438"/>
      <c r="G64" s="224"/>
      <c r="H64" s="224"/>
      <c r="I64" s="174"/>
    </row>
    <row r="65" spans="1:9" ht="15.75" hidden="1">
      <c r="A65" s="43">
        <v>2250</v>
      </c>
      <c r="B65" s="431" t="s">
        <v>815</v>
      </c>
      <c r="C65" s="431">
        <v>5</v>
      </c>
      <c r="D65" s="431">
        <v>0</v>
      </c>
      <c r="E65" s="437" t="s">
        <v>147</v>
      </c>
      <c r="F65" s="438" t="s">
        <v>148</v>
      </c>
      <c r="G65" s="185"/>
      <c r="H65" s="185"/>
      <c r="I65" s="162"/>
    </row>
    <row r="66" spans="1:9" s="432" customFormat="1" ht="10.5" customHeight="1" hidden="1">
      <c r="A66" s="43"/>
      <c r="B66" s="431"/>
      <c r="C66" s="431"/>
      <c r="D66" s="431"/>
      <c r="E66" s="434" t="s">
        <v>694</v>
      </c>
      <c r="F66" s="438"/>
      <c r="G66" s="224"/>
      <c r="H66" s="224"/>
      <c r="I66" s="174"/>
    </row>
    <row r="67" spans="1:9" ht="15.75" hidden="1">
      <c r="A67" s="43">
        <v>2251</v>
      </c>
      <c r="B67" s="49" t="s">
        <v>815</v>
      </c>
      <c r="C67" s="49">
        <v>5</v>
      </c>
      <c r="D67" s="49">
        <v>1</v>
      </c>
      <c r="E67" s="434" t="s">
        <v>147</v>
      </c>
      <c r="F67" s="655" t="s">
        <v>149</v>
      </c>
      <c r="G67" s="185"/>
      <c r="H67" s="185"/>
      <c r="I67" s="162"/>
    </row>
    <row r="68" spans="1:9" s="429" customFormat="1" ht="58.5" customHeight="1" hidden="1">
      <c r="A68" s="433">
        <v>2300</v>
      </c>
      <c r="B68" s="431" t="s">
        <v>816</v>
      </c>
      <c r="C68" s="431">
        <v>0</v>
      </c>
      <c r="D68" s="431">
        <v>0</v>
      </c>
      <c r="E68" s="658" t="s">
        <v>982</v>
      </c>
      <c r="F68" s="656" t="s">
        <v>150</v>
      </c>
      <c r="G68" s="185"/>
      <c r="H68" s="185"/>
      <c r="I68" s="162"/>
    </row>
    <row r="69" spans="1:9" ht="11.25" customHeight="1" hidden="1">
      <c r="A69" s="43"/>
      <c r="B69" s="431"/>
      <c r="C69" s="431"/>
      <c r="D69" s="431"/>
      <c r="E69" s="434" t="s">
        <v>693</v>
      </c>
      <c r="F69" s="650"/>
      <c r="G69" s="185"/>
      <c r="H69" s="185"/>
      <c r="I69" s="162"/>
    </row>
    <row r="70" spans="1:9" ht="15.75" hidden="1">
      <c r="A70" s="43">
        <v>2310</v>
      </c>
      <c r="B70" s="431" t="s">
        <v>816</v>
      </c>
      <c r="C70" s="431">
        <v>1</v>
      </c>
      <c r="D70" s="431">
        <v>0</v>
      </c>
      <c r="E70" s="437" t="s">
        <v>620</v>
      </c>
      <c r="F70" s="438" t="s">
        <v>152</v>
      </c>
      <c r="G70" s="185"/>
      <c r="H70" s="185"/>
      <c r="I70" s="162"/>
    </row>
    <row r="71" spans="1:9" s="432" customFormat="1" ht="10.5" customHeight="1" hidden="1">
      <c r="A71" s="43"/>
      <c r="B71" s="431"/>
      <c r="C71" s="431"/>
      <c r="D71" s="431"/>
      <c r="E71" s="434" t="s">
        <v>694</v>
      </c>
      <c r="F71" s="438"/>
      <c r="G71" s="224"/>
      <c r="H71" s="224"/>
      <c r="I71" s="174"/>
    </row>
    <row r="72" spans="1:9" ht="15.75" hidden="1">
      <c r="A72" s="43">
        <v>2311</v>
      </c>
      <c r="B72" s="49" t="s">
        <v>816</v>
      </c>
      <c r="C72" s="49">
        <v>1</v>
      </c>
      <c r="D72" s="49">
        <v>1</v>
      </c>
      <c r="E72" s="434" t="s">
        <v>151</v>
      </c>
      <c r="F72" s="655" t="s">
        <v>153</v>
      </c>
      <c r="G72" s="185"/>
      <c r="H72" s="185"/>
      <c r="I72" s="162"/>
    </row>
    <row r="73" spans="1:9" ht="15.75" hidden="1">
      <c r="A73" s="43">
        <v>2312</v>
      </c>
      <c r="B73" s="49" t="s">
        <v>816</v>
      </c>
      <c r="C73" s="49">
        <v>1</v>
      </c>
      <c r="D73" s="49">
        <v>2</v>
      </c>
      <c r="E73" s="434" t="s">
        <v>621</v>
      </c>
      <c r="F73" s="655"/>
      <c r="G73" s="185"/>
      <c r="H73" s="185"/>
      <c r="I73" s="162"/>
    </row>
    <row r="74" spans="1:9" ht="15.75" hidden="1">
      <c r="A74" s="43">
        <v>2313</v>
      </c>
      <c r="B74" s="49" t="s">
        <v>816</v>
      </c>
      <c r="C74" s="49">
        <v>1</v>
      </c>
      <c r="D74" s="49">
        <v>3</v>
      </c>
      <c r="E74" s="434" t="s">
        <v>622</v>
      </c>
      <c r="F74" s="655"/>
      <c r="G74" s="185"/>
      <c r="H74" s="185"/>
      <c r="I74" s="162"/>
    </row>
    <row r="75" spans="1:9" ht="15.75" hidden="1">
      <c r="A75" s="43">
        <v>2320</v>
      </c>
      <c r="B75" s="431" t="s">
        <v>816</v>
      </c>
      <c r="C75" s="431">
        <v>2</v>
      </c>
      <c r="D75" s="431">
        <v>0</v>
      </c>
      <c r="E75" s="437" t="s">
        <v>623</v>
      </c>
      <c r="F75" s="438" t="s">
        <v>154</v>
      </c>
      <c r="G75" s="185"/>
      <c r="H75" s="185"/>
      <c r="I75" s="162"/>
    </row>
    <row r="76" spans="1:9" s="432" customFormat="1" ht="10.5" customHeight="1" hidden="1">
      <c r="A76" s="43"/>
      <c r="B76" s="431"/>
      <c r="C76" s="431"/>
      <c r="D76" s="431"/>
      <c r="E76" s="434" t="s">
        <v>694</v>
      </c>
      <c r="F76" s="438"/>
      <c r="G76" s="224"/>
      <c r="H76" s="224"/>
      <c r="I76" s="174"/>
    </row>
    <row r="77" spans="1:9" ht="15.75" hidden="1">
      <c r="A77" s="43">
        <v>2321</v>
      </c>
      <c r="B77" s="49" t="s">
        <v>816</v>
      </c>
      <c r="C77" s="49">
        <v>2</v>
      </c>
      <c r="D77" s="49">
        <v>1</v>
      </c>
      <c r="E77" s="434" t="s">
        <v>624</v>
      </c>
      <c r="F77" s="655" t="s">
        <v>155</v>
      </c>
      <c r="G77" s="185"/>
      <c r="H77" s="185"/>
      <c r="I77" s="162"/>
    </row>
    <row r="78" spans="1:9" ht="24" hidden="1">
      <c r="A78" s="43">
        <v>2330</v>
      </c>
      <c r="B78" s="431" t="s">
        <v>816</v>
      </c>
      <c r="C78" s="431">
        <v>3</v>
      </c>
      <c r="D78" s="431">
        <v>0</v>
      </c>
      <c r="E78" s="437" t="s">
        <v>625</v>
      </c>
      <c r="F78" s="438" t="s">
        <v>156</v>
      </c>
      <c r="G78" s="185"/>
      <c r="H78" s="185"/>
      <c r="I78" s="162"/>
    </row>
    <row r="79" spans="1:9" s="432" customFormat="1" ht="10.5" customHeight="1" hidden="1">
      <c r="A79" s="43"/>
      <c r="B79" s="431"/>
      <c r="C79" s="431"/>
      <c r="D79" s="431"/>
      <c r="E79" s="434" t="s">
        <v>694</v>
      </c>
      <c r="F79" s="438"/>
      <c r="G79" s="224"/>
      <c r="H79" s="224"/>
      <c r="I79" s="174"/>
    </row>
    <row r="80" spans="1:9" ht="15.75" hidden="1">
      <c r="A80" s="43">
        <v>2331</v>
      </c>
      <c r="B80" s="49" t="s">
        <v>816</v>
      </c>
      <c r="C80" s="49">
        <v>3</v>
      </c>
      <c r="D80" s="49">
        <v>1</v>
      </c>
      <c r="E80" s="434" t="s">
        <v>157</v>
      </c>
      <c r="F80" s="655" t="s">
        <v>158</v>
      </c>
      <c r="G80" s="185"/>
      <c r="H80" s="185"/>
      <c r="I80" s="162"/>
    </row>
    <row r="81" spans="1:9" ht="15.75" hidden="1">
      <c r="A81" s="43">
        <v>2332</v>
      </c>
      <c r="B81" s="49" t="s">
        <v>816</v>
      </c>
      <c r="C81" s="49">
        <v>3</v>
      </c>
      <c r="D81" s="49">
        <v>2</v>
      </c>
      <c r="E81" s="434" t="s">
        <v>626</v>
      </c>
      <c r="F81" s="655"/>
      <c r="G81" s="185"/>
      <c r="H81" s="185"/>
      <c r="I81" s="162"/>
    </row>
    <row r="82" spans="1:9" ht="15.75" hidden="1">
      <c r="A82" s="43">
        <v>2340</v>
      </c>
      <c r="B82" s="431" t="s">
        <v>816</v>
      </c>
      <c r="C82" s="431">
        <v>4</v>
      </c>
      <c r="D82" s="431">
        <v>0</v>
      </c>
      <c r="E82" s="437" t="s">
        <v>627</v>
      </c>
      <c r="F82" s="655"/>
      <c r="G82" s="185"/>
      <c r="H82" s="185"/>
      <c r="I82" s="162"/>
    </row>
    <row r="83" spans="1:9" s="432" customFormat="1" ht="10.5" customHeight="1" hidden="1">
      <c r="A83" s="43"/>
      <c r="B83" s="431"/>
      <c r="C83" s="431"/>
      <c r="D83" s="431"/>
      <c r="E83" s="434" t="s">
        <v>694</v>
      </c>
      <c r="F83" s="438"/>
      <c r="G83" s="224"/>
      <c r="H83" s="224"/>
      <c r="I83" s="174"/>
    </row>
    <row r="84" spans="1:9" ht="15.75" hidden="1">
      <c r="A84" s="43">
        <v>2341</v>
      </c>
      <c r="B84" s="49" t="s">
        <v>816</v>
      </c>
      <c r="C84" s="49">
        <v>4</v>
      </c>
      <c r="D84" s="49">
        <v>1</v>
      </c>
      <c r="E84" s="434" t="s">
        <v>627</v>
      </c>
      <c r="F84" s="655"/>
      <c r="G84" s="185"/>
      <c r="H84" s="185"/>
      <c r="I84" s="162"/>
    </row>
    <row r="85" spans="1:9" ht="15.75" hidden="1">
      <c r="A85" s="43">
        <v>2350</v>
      </c>
      <c r="B85" s="431" t="s">
        <v>816</v>
      </c>
      <c r="C85" s="431">
        <v>5</v>
      </c>
      <c r="D85" s="431">
        <v>0</v>
      </c>
      <c r="E85" s="437" t="s">
        <v>159</v>
      </c>
      <c r="F85" s="438" t="s">
        <v>160</v>
      </c>
      <c r="G85" s="185"/>
      <c r="H85" s="185"/>
      <c r="I85" s="162"/>
    </row>
    <row r="86" spans="1:9" s="432" customFormat="1" ht="10.5" customHeight="1" hidden="1">
      <c r="A86" s="43"/>
      <c r="B86" s="431"/>
      <c r="C86" s="431"/>
      <c r="D86" s="431"/>
      <c r="E86" s="434" t="s">
        <v>694</v>
      </c>
      <c r="F86" s="438"/>
      <c r="G86" s="224"/>
      <c r="H86" s="224"/>
      <c r="I86" s="174"/>
    </row>
    <row r="87" spans="1:9" ht="15.75" hidden="1">
      <c r="A87" s="43">
        <v>2351</v>
      </c>
      <c r="B87" s="49" t="s">
        <v>816</v>
      </c>
      <c r="C87" s="49">
        <v>5</v>
      </c>
      <c r="D87" s="49">
        <v>1</v>
      </c>
      <c r="E87" s="434" t="s">
        <v>161</v>
      </c>
      <c r="F87" s="655" t="s">
        <v>160</v>
      </c>
      <c r="G87" s="185"/>
      <c r="H87" s="185"/>
      <c r="I87" s="162"/>
    </row>
    <row r="88" spans="1:9" ht="36" hidden="1">
      <c r="A88" s="43">
        <v>2360</v>
      </c>
      <c r="B88" s="431" t="s">
        <v>816</v>
      </c>
      <c r="C88" s="431">
        <v>6</v>
      </c>
      <c r="D88" s="431">
        <v>0</v>
      </c>
      <c r="E88" s="437" t="s">
        <v>726</v>
      </c>
      <c r="F88" s="438" t="s">
        <v>162</v>
      </c>
      <c r="G88" s="185"/>
      <c r="H88" s="185"/>
      <c r="I88" s="162"/>
    </row>
    <row r="89" spans="1:9" s="432" customFormat="1" ht="10.5" customHeight="1" hidden="1">
      <c r="A89" s="43"/>
      <c r="B89" s="431"/>
      <c r="C89" s="431"/>
      <c r="D89" s="431"/>
      <c r="E89" s="434" t="s">
        <v>694</v>
      </c>
      <c r="F89" s="438"/>
      <c r="G89" s="224"/>
      <c r="H89" s="224"/>
      <c r="I89" s="174"/>
    </row>
    <row r="90" spans="1:9" ht="24" hidden="1">
      <c r="A90" s="43">
        <v>2361</v>
      </c>
      <c r="B90" s="49" t="s">
        <v>816</v>
      </c>
      <c r="C90" s="49">
        <v>6</v>
      </c>
      <c r="D90" s="49">
        <v>1</v>
      </c>
      <c r="E90" s="434" t="s">
        <v>726</v>
      </c>
      <c r="F90" s="655" t="s">
        <v>163</v>
      </c>
      <c r="G90" s="185"/>
      <c r="H90" s="185"/>
      <c r="I90" s="162"/>
    </row>
    <row r="91" spans="1:9" ht="28.5" hidden="1">
      <c r="A91" s="43">
        <v>2370</v>
      </c>
      <c r="B91" s="431" t="s">
        <v>816</v>
      </c>
      <c r="C91" s="431">
        <v>7</v>
      </c>
      <c r="D91" s="431">
        <v>0</v>
      </c>
      <c r="E91" s="437" t="s">
        <v>727</v>
      </c>
      <c r="F91" s="438" t="s">
        <v>164</v>
      </c>
      <c r="G91" s="185"/>
      <c r="H91" s="185"/>
      <c r="I91" s="162"/>
    </row>
    <row r="92" spans="1:9" s="432" customFormat="1" ht="10.5" customHeight="1" hidden="1">
      <c r="A92" s="43"/>
      <c r="B92" s="431"/>
      <c r="C92" s="431"/>
      <c r="D92" s="431"/>
      <c r="E92" s="434" t="s">
        <v>694</v>
      </c>
      <c r="F92" s="438"/>
      <c r="G92" s="224"/>
      <c r="H92" s="224"/>
      <c r="I92" s="174"/>
    </row>
    <row r="93" spans="1:9" ht="24" hidden="1">
      <c r="A93" s="43">
        <v>2371</v>
      </c>
      <c r="B93" s="49" t="s">
        <v>816</v>
      </c>
      <c r="C93" s="49">
        <v>7</v>
      </c>
      <c r="D93" s="49">
        <v>1</v>
      </c>
      <c r="E93" s="434" t="s">
        <v>728</v>
      </c>
      <c r="F93" s="655" t="s">
        <v>165</v>
      </c>
      <c r="G93" s="185"/>
      <c r="H93" s="185"/>
      <c r="I93" s="162"/>
    </row>
    <row r="94" spans="1:9" s="429" customFormat="1" ht="40.5" customHeight="1">
      <c r="A94" s="433">
        <v>2400</v>
      </c>
      <c r="B94" s="431" t="s">
        <v>819</v>
      </c>
      <c r="C94" s="431">
        <v>0</v>
      </c>
      <c r="D94" s="431">
        <v>0</v>
      </c>
      <c r="E94" s="658" t="s">
        <v>983</v>
      </c>
      <c r="F94" s="656" t="s">
        <v>166</v>
      </c>
      <c r="G94" s="649">
        <f>H94+I94</f>
        <v>252000</v>
      </c>
      <c r="H94" s="649">
        <f>+H119</f>
        <v>0</v>
      </c>
      <c r="I94" s="177">
        <f>I119+I145</f>
        <v>252000</v>
      </c>
    </row>
    <row r="95" spans="1:9" ht="11.25" customHeight="1" hidden="1">
      <c r="A95" s="43"/>
      <c r="B95" s="431"/>
      <c r="C95" s="431"/>
      <c r="D95" s="431"/>
      <c r="E95" s="434" t="s">
        <v>693</v>
      </c>
      <c r="F95" s="650"/>
      <c r="G95" s="185"/>
      <c r="H95" s="185"/>
      <c r="I95" s="162"/>
    </row>
    <row r="96" spans="1:9" ht="24.75" customHeight="1" hidden="1">
      <c r="A96" s="43">
        <v>2410</v>
      </c>
      <c r="B96" s="431" t="s">
        <v>819</v>
      </c>
      <c r="C96" s="431">
        <v>1</v>
      </c>
      <c r="D96" s="431">
        <v>0</v>
      </c>
      <c r="E96" s="437" t="s">
        <v>167</v>
      </c>
      <c r="F96" s="438" t="s">
        <v>169</v>
      </c>
      <c r="G96" s="185">
        <f>H96</f>
        <v>0</v>
      </c>
      <c r="H96" s="185">
        <f>H98</f>
        <v>0</v>
      </c>
      <c r="I96" s="162"/>
    </row>
    <row r="97" spans="1:9" s="432" customFormat="1" ht="14.25" customHeight="1" hidden="1">
      <c r="A97" s="43"/>
      <c r="B97" s="431"/>
      <c r="C97" s="431"/>
      <c r="D97" s="431"/>
      <c r="E97" s="434" t="s">
        <v>694</v>
      </c>
      <c r="F97" s="438"/>
      <c r="G97" s="224"/>
      <c r="H97" s="224"/>
      <c r="I97" s="174"/>
    </row>
    <row r="98" spans="1:9" ht="27.75" customHeight="1" hidden="1">
      <c r="A98" s="43">
        <v>2411</v>
      </c>
      <c r="B98" s="49" t="s">
        <v>819</v>
      </c>
      <c r="C98" s="49">
        <v>1</v>
      </c>
      <c r="D98" s="49">
        <v>1</v>
      </c>
      <c r="E98" s="434" t="s">
        <v>170</v>
      </c>
      <c r="F98" s="651" t="s">
        <v>171</v>
      </c>
      <c r="G98" s="185">
        <f>H98</f>
        <v>0</v>
      </c>
      <c r="H98" s="185"/>
      <c r="I98" s="162"/>
    </row>
    <row r="99" spans="1:9" ht="24" hidden="1">
      <c r="A99" s="43">
        <v>2412</v>
      </c>
      <c r="B99" s="49" t="s">
        <v>819</v>
      </c>
      <c r="C99" s="49">
        <v>1</v>
      </c>
      <c r="D99" s="49">
        <v>2</v>
      </c>
      <c r="E99" s="434" t="s">
        <v>172</v>
      </c>
      <c r="F99" s="655" t="s">
        <v>173</v>
      </c>
      <c r="G99" s="185"/>
      <c r="H99" s="185"/>
      <c r="I99" s="162"/>
    </row>
    <row r="100" spans="1:9" ht="24" hidden="1">
      <c r="A100" s="43">
        <v>2420</v>
      </c>
      <c r="B100" s="431" t="s">
        <v>819</v>
      </c>
      <c r="C100" s="431">
        <v>2</v>
      </c>
      <c r="D100" s="431">
        <v>0</v>
      </c>
      <c r="E100" s="437" t="s">
        <v>174</v>
      </c>
      <c r="F100" s="438" t="s">
        <v>175</v>
      </c>
      <c r="G100" s="185"/>
      <c r="H100" s="185"/>
      <c r="I100" s="162"/>
    </row>
    <row r="101" spans="1:9" s="432" customFormat="1" ht="15.75" hidden="1">
      <c r="A101" s="43"/>
      <c r="B101" s="431"/>
      <c r="C101" s="431"/>
      <c r="D101" s="431"/>
      <c r="E101" s="434" t="s">
        <v>694</v>
      </c>
      <c r="F101" s="438"/>
      <c r="G101" s="224"/>
      <c r="H101" s="224"/>
      <c r="I101" s="174"/>
    </row>
    <row r="102" spans="1:9" ht="15.75" hidden="1">
      <c r="A102" s="43">
        <v>2421</v>
      </c>
      <c r="B102" s="49" t="s">
        <v>819</v>
      </c>
      <c r="C102" s="49">
        <v>2</v>
      </c>
      <c r="D102" s="49">
        <v>1</v>
      </c>
      <c r="E102" s="434" t="s">
        <v>176</v>
      </c>
      <c r="F102" s="655" t="s">
        <v>177</v>
      </c>
      <c r="G102" s="185"/>
      <c r="H102" s="185"/>
      <c r="I102" s="162"/>
    </row>
    <row r="103" spans="1:9" ht="15.75" hidden="1">
      <c r="A103" s="43">
        <v>2422</v>
      </c>
      <c r="B103" s="49" t="s">
        <v>819</v>
      </c>
      <c r="C103" s="49">
        <v>2</v>
      </c>
      <c r="D103" s="49">
        <v>2</v>
      </c>
      <c r="E103" s="434" t="s">
        <v>178</v>
      </c>
      <c r="F103" s="655" t="s">
        <v>179</v>
      </c>
      <c r="G103" s="185"/>
      <c r="H103" s="185"/>
      <c r="I103" s="162"/>
    </row>
    <row r="104" spans="1:9" ht="15.75" hidden="1">
      <c r="A104" s="43">
        <v>2423</v>
      </c>
      <c r="B104" s="49" t="s">
        <v>819</v>
      </c>
      <c r="C104" s="49">
        <v>2</v>
      </c>
      <c r="D104" s="49">
        <v>3</v>
      </c>
      <c r="E104" s="434" t="s">
        <v>180</v>
      </c>
      <c r="F104" s="655" t="s">
        <v>181</v>
      </c>
      <c r="G104" s="185"/>
      <c r="H104" s="185"/>
      <c r="I104" s="162"/>
    </row>
    <row r="105" spans="1:9" ht="15.75" hidden="1">
      <c r="A105" s="43">
        <v>2424</v>
      </c>
      <c r="B105" s="49" t="s">
        <v>819</v>
      </c>
      <c r="C105" s="49">
        <v>2</v>
      </c>
      <c r="D105" s="49">
        <v>4</v>
      </c>
      <c r="E105" s="434" t="s">
        <v>820</v>
      </c>
      <c r="F105" s="655"/>
      <c r="G105" s="185"/>
      <c r="H105" s="185"/>
      <c r="I105" s="162"/>
    </row>
    <row r="106" spans="1:9" ht="15.75" hidden="1">
      <c r="A106" s="43">
        <v>2430</v>
      </c>
      <c r="B106" s="431" t="s">
        <v>819</v>
      </c>
      <c r="C106" s="431">
        <v>3</v>
      </c>
      <c r="D106" s="431">
        <v>0</v>
      </c>
      <c r="E106" s="437" t="s">
        <v>182</v>
      </c>
      <c r="F106" s="438" t="s">
        <v>183</v>
      </c>
      <c r="G106" s="185"/>
      <c r="H106" s="185"/>
      <c r="I106" s="162"/>
    </row>
    <row r="107" spans="1:9" s="432" customFormat="1" ht="15.75" hidden="1">
      <c r="A107" s="43"/>
      <c r="B107" s="431"/>
      <c r="C107" s="431"/>
      <c r="D107" s="431"/>
      <c r="E107" s="434" t="s">
        <v>694</v>
      </c>
      <c r="F107" s="438"/>
      <c r="G107" s="224"/>
      <c r="H107" s="224"/>
      <c r="I107" s="174"/>
    </row>
    <row r="108" spans="1:9" ht="15.75" hidden="1">
      <c r="A108" s="43">
        <v>2431</v>
      </c>
      <c r="B108" s="49" t="s">
        <v>819</v>
      </c>
      <c r="C108" s="49">
        <v>3</v>
      </c>
      <c r="D108" s="49">
        <v>1</v>
      </c>
      <c r="E108" s="434" t="s">
        <v>184</v>
      </c>
      <c r="F108" s="655" t="s">
        <v>185</v>
      </c>
      <c r="G108" s="185"/>
      <c r="H108" s="185"/>
      <c r="I108" s="162"/>
    </row>
    <row r="109" spans="1:9" ht="15.75" hidden="1">
      <c r="A109" s="43">
        <v>2432</v>
      </c>
      <c r="B109" s="49" t="s">
        <v>819</v>
      </c>
      <c r="C109" s="49">
        <v>3</v>
      </c>
      <c r="D109" s="49">
        <v>2</v>
      </c>
      <c r="E109" s="434" t="s">
        <v>186</v>
      </c>
      <c r="F109" s="655" t="s">
        <v>187</v>
      </c>
      <c r="G109" s="185"/>
      <c r="H109" s="185"/>
      <c r="I109" s="162"/>
    </row>
    <row r="110" spans="1:9" ht="15.75" hidden="1">
      <c r="A110" s="43">
        <v>2433</v>
      </c>
      <c r="B110" s="49" t="s">
        <v>819</v>
      </c>
      <c r="C110" s="49">
        <v>3</v>
      </c>
      <c r="D110" s="49">
        <v>3</v>
      </c>
      <c r="E110" s="434" t="s">
        <v>188</v>
      </c>
      <c r="F110" s="655" t="s">
        <v>189</v>
      </c>
      <c r="G110" s="185"/>
      <c r="H110" s="185"/>
      <c r="I110" s="162"/>
    </row>
    <row r="111" spans="1:9" ht="15.75" hidden="1">
      <c r="A111" s="43">
        <v>2434</v>
      </c>
      <c r="B111" s="49" t="s">
        <v>819</v>
      </c>
      <c r="C111" s="49">
        <v>3</v>
      </c>
      <c r="D111" s="49">
        <v>4</v>
      </c>
      <c r="E111" s="434" t="s">
        <v>190</v>
      </c>
      <c r="F111" s="655" t="s">
        <v>191</v>
      </c>
      <c r="G111" s="185"/>
      <c r="H111" s="185"/>
      <c r="I111" s="162"/>
    </row>
    <row r="112" spans="1:9" ht="15.75" hidden="1">
      <c r="A112" s="43">
        <v>2435</v>
      </c>
      <c r="B112" s="49" t="s">
        <v>819</v>
      </c>
      <c r="C112" s="49">
        <v>3</v>
      </c>
      <c r="D112" s="49">
        <v>5</v>
      </c>
      <c r="E112" s="434" t="s">
        <v>192</v>
      </c>
      <c r="F112" s="655" t="s">
        <v>193</v>
      </c>
      <c r="G112" s="185"/>
      <c r="H112" s="185"/>
      <c r="I112" s="162"/>
    </row>
    <row r="113" spans="1:9" ht="15.75" hidden="1">
      <c r="A113" s="43">
        <v>2436</v>
      </c>
      <c r="B113" s="49" t="s">
        <v>819</v>
      </c>
      <c r="C113" s="49">
        <v>3</v>
      </c>
      <c r="D113" s="49">
        <v>6</v>
      </c>
      <c r="E113" s="434" t="s">
        <v>194</v>
      </c>
      <c r="F113" s="655" t="s">
        <v>195</v>
      </c>
      <c r="G113" s="185"/>
      <c r="H113" s="185"/>
      <c r="I113" s="162"/>
    </row>
    <row r="114" spans="1:9" ht="24" hidden="1">
      <c r="A114" s="43">
        <v>2440</v>
      </c>
      <c r="B114" s="431" t="s">
        <v>819</v>
      </c>
      <c r="C114" s="431">
        <v>4</v>
      </c>
      <c r="D114" s="431">
        <v>0</v>
      </c>
      <c r="E114" s="437" t="s">
        <v>196</v>
      </c>
      <c r="F114" s="438" t="s">
        <v>197</v>
      </c>
      <c r="G114" s="185"/>
      <c r="H114" s="185"/>
      <c r="I114" s="162"/>
    </row>
    <row r="115" spans="1:9" s="432" customFormat="1" ht="15" customHeight="1" hidden="1">
      <c r="A115" s="43"/>
      <c r="B115" s="431"/>
      <c r="C115" s="431"/>
      <c r="D115" s="431"/>
      <c r="E115" s="434" t="s">
        <v>694</v>
      </c>
      <c r="F115" s="438"/>
      <c r="G115" s="224"/>
      <c r="H115" s="224"/>
      <c r="I115" s="174"/>
    </row>
    <row r="116" spans="1:9" ht="28.5" hidden="1">
      <c r="A116" s="43">
        <v>2441</v>
      </c>
      <c r="B116" s="49" t="s">
        <v>819</v>
      </c>
      <c r="C116" s="49">
        <v>4</v>
      </c>
      <c r="D116" s="49">
        <v>1</v>
      </c>
      <c r="E116" s="434" t="s">
        <v>198</v>
      </c>
      <c r="F116" s="655" t="s">
        <v>199</v>
      </c>
      <c r="G116" s="185"/>
      <c r="H116" s="185"/>
      <c r="I116" s="162"/>
    </row>
    <row r="117" spans="1:9" ht="15.75" hidden="1">
      <c r="A117" s="43">
        <v>2442</v>
      </c>
      <c r="B117" s="49" t="s">
        <v>819</v>
      </c>
      <c r="C117" s="49">
        <v>4</v>
      </c>
      <c r="D117" s="49">
        <v>2</v>
      </c>
      <c r="E117" s="434" t="s">
        <v>200</v>
      </c>
      <c r="F117" s="655" t="s">
        <v>317</v>
      </c>
      <c r="G117" s="185"/>
      <c r="H117" s="185"/>
      <c r="I117" s="162"/>
    </row>
    <row r="118" spans="1:9" ht="15.75" hidden="1">
      <c r="A118" s="43">
        <v>2443</v>
      </c>
      <c r="B118" s="49" t="s">
        <v>819</v>
      </c>
      <c r="C118" s="49">
        <v>4</v>
      </c>
      <c r="D118" s="49">
        <v>3</v>
      </c>
      <c r="E118" s="434" t="s">
        <v>318</v>
      </c>
      <c r="F118" s="655" t="s">
        <v>319</v>
      </c>
      <c r="G118" s="185"/>
      <c r="H118" s="185"/>
      <c r="I118" s="162"/>
    </row>
    <row r="119" spans="1:9" ht="15.75">
      <c r="A119" s="43">
        <v>2450</v>
      </c>
      <c r="B119" s="431" t="s">
        <v>819</v>
      </c>
      <c r="C119" s="431">
        <v>5</v>
      </c>
      <c r="D119" s="431">
        <v>0</v>
      </c>
      <c r="E119" s="437" t="s">
        <v>320</v>
      </c>
      <c r="F119" s="657" t="s">
        <v>321</v>
      </c>
      <c r="G119" s="185">
        <f>I119+H119</f>
        <v>252000</v>
      </c>
      <c r="H119" s="185"/>
      <c r="I119" s="162">
        <f>I121+I122</f>
        <v>252000</v>
      </c>
    </row>
    <row r="120" spans="1:9" s="432" customFormat="1" ht="15" customHeight="1" hidden="1">
      <c r="A120" s="43"/>
      <c r="B120" s="431"/>
      <c r="C120" s="431"/>
      <c r="D120" s="431"/>
      <c r="E120" s="434" t="s">
        <v>694</v>
      </c>
      <c r="F120" s="438"/>
      <c r="G120" s="224"/>
      <c r="H120" s="224"/>
      <c r="I120" s="174"/>
    </row>
    <row r="121" spans="1:9" ht="15.75" hidden="1">
      <c r="A121" s="43">
        <v>2451</v>
      </c>
      <c r="B121" s="49" t="s">
        <v>819</v>
      </c>
      <c r="C121" s="49">
        <v>5</v>
      </c>
      <c r="D121" s="49">
        <v>1</v>
      </c>
      <c r="E121" s="434" t="s">
        <v>905</v>
      </c>
      <c r="F121" s="655" t="s">
        <v>323</v>
      </c>
      <c r="G121" s="185">
        <f>H121+I121</f>
        <v>0</v>
      </c>
      <c r="H121" s="185"/>
      <c r="I121" s="162"/>
    </row>
    <row r="122" spans="1:9" ht="15.75">
      <c r="A122" s="43">
        <v>2451</v>
      </c>
      <c r="B122" s="49" t="s">
        <v>819</v>
      </c>
      <c r="C122" s="49">
        <v>5</v>
      </c>
      <c r="D122" s="49">
        <v>1</v>
      </c>
      <c r="E122" s="434" t="s">
        <v>322</v>
      </c>
      <c r="F122" s="655" t="s">
        <v>323</v>
      </c>
      <c r="G122" s="185">
        <f>H122+I122</f>
        <v>252000</v>
      </c>
      <c r="H122" s="185">
        <v>0</v>
      </c>
      <c r="I122" s="162">
        <v>252000</v>
      </c>
    </row>
    <row r="123" spans="1:9" ht="15" customHeight="1" hidden="1">
      <c r="A123" s="43">
        <v>2452</v>
      </c>
      <c r="B123" s="49" t="s">
        <v>819</v>
      </c>
      <c r="C123" s="49">
        <v>5</v>
      </c>
      <c r="D123" s="49">
        <v>2</v>
      </c>
      <c r="E123" s="434" t="s">
        <v>324</v>
      </c>
      <c r="F123" s="655" t="s">
        <v>325</v>
      </c>
      <c r="G123" s="185"/>
      <c r="H123" s="185"/>
      <c r="I123" s="162"/>
    </row>
    <row r="124" spans="1:9" ht="15" customHeight="1" hidden="1">
      <c r="A124" s="43">
        <v>2453</v>
      </c>
      <c r="B124" s="49" t="s">
        <v>819</v>
      </c>
      <c r="C124" s="49">
        <v>5</v>
      </c>
      <c r="D124" s="49">
        <v>3</v>
      </c>
      <c r="E124" s="434" t="s">
        <v>326</v>
      </c>
      <c r="F124" s="655" t="s">
        <v>327</v>
      </c>
      <c r="G124" s="185"/>
      <c r="H124" s="185"/>
      <c r="I124" s="162"/>
    </row>
    <row r="125" spans="1:9" ht="15" customHeight="1" hidden="1">
      <c r="A125" s="43">
        <v>2454</v>
      </c>
      <c r="B125" s="49" t="s">
        <v>819</v>
      </c>
      <c r="C125" s="49">
        <v>5</v>
      </c>
      <c r="D125" s="49">
        <v>4</v>
      </c>
      <c r="E125" s="434" t="s">
        <v>328</v>
      </c>
      <c r="F125" s="655" t="s">
        <v>329</v>
      </c>
      <c r="G125" s="185"/>
      <c r="H125" s="185"/>
      <c r="I125" s="162"/>
    </row>
    <row r="126" spans="1:9" ht="15" customHeight="1" hidden="1">
      <c r="A126" s="43">
        <v>2455</v>
      </c>
      <c r="B126" s="49" t="s">
        <v>819</v>
      </c>
      <c r="C126" s="49">
        <v>5</v>
      </c>
      <c r="D126" s="49">
        <v>5</v>
      </c>
      <c r="E126" s="434" t="s">
        <v>330</v>
      </c>
      <c r="F126" s="655" t="s">
        <v>331</v>
      </c>
      <c r="G126" s="185"/>
      <c r="H126" s="185"/>
      <c r="I126" s="162"/>
    </row>
    <row r="127" spans="1:9" ht="15" customHeight="1" hidden="1">
      <c r="A127" s="43">
        <v>2460</v>
      </c>
      <c r="B127" s="431" t="s">
        <v>819</v>
      </c>
      <c r="C127" s="431">
        <v>6</v>
      </c>
      <c r="D127" s="431">
        <v>0</v>
      </c>
      <c r="E127" s="437" t="s">
        <v>332</v>
      </c>
      <c r="F127" s="438" t="s">
        <v>333</v>
      </c>
      <c r="G127" s="185"/>
      <c r="H127" s="185"/>
      <c r="I127" s="162"/>
    </row>
    <row r="128" spans="1:9" s="432" customFormat="1" ht="34.5" customHeight="1" hidden="1">
      <c r="A128" s="43"/>
      <c r="B128" s="431"/>
      <c r="C128" s="431"/>
      <c r="D128" s="431"/>
      <c r="E128" s="434" t="s">
        <v>694</v>
      </c>
      <c r="F128" s="438"/>
      <c r="G128" s="224"/>
      <c r="H128" s="224"/>
      <c r="I128" s="174"/>
    </row>
    <row r="129" spans="1:9" ht="15" customHeight="1" hidden="1">
      <c r="A129" s="43">
        <v>2461</v>
      </c>
      <c r="B129" s="49" t="s">
        <v>819</v>
      </c>
      <c r="C129" s="49">
        <v>6</v>
      </c>
      <c r="D129" s="49">
        <v>1</v>
      </c>
      <c r="E129" s="434" t="s">
        <v>334</v>
      </c>
      <c r="F129" s="655" t="s">
        <v>333</v>
      </c>
      <c r="G129" s="185"/>
      <c r="H129" s="185"/>
      <c r="I129" s="162"/>
    </row>
    <row r="130" spans="1:9" ht="15" customHeight="1" hidden="1">
      <c r="A130" s="43">
        <v>2470</v>
      </c>
      <c r="B130" s="431" t="s">
        <v>819</v>
      </c>
      <c r="C130" s="431">
        <v>7</v>
      </c>
      <c r="D130" s="431">
        <v>0</v>
      </c>
      <c r="E130" s="437" t="s">
        <v>335</v>
      </c>
      <c r="F130" s="657" t="s">
        <v>336</v>
      </c>
      <c r="G130" s="185"/>
      <c r="H130" s="185"/>
      <c r="I130" s="162"/>
    </row>
    <row r="131" spans="1:9" s="432" customFormat="1" ht="34.5" customHeight="1" hidden="1">
      <c r="A131" s="43"/>
      <c r="B131" s="431"/>
      <c r="C131" s="431"/>
      <c r="D131" s="431"/>
      <c r="E131" s="434" t="s">
        <v>694</v>
      </c>
      <c r="F131" s="438"/>
      <c r="G131" s="224"/>
      <c r="H131" s="224"/>
      <c r="I131" s="174"/>
    </row>
    <row r="132" spans="1:9" ht="24" customHeight="1" hidden="1">
      <c r="A132" s="43">
        <v>2471</v>
      </c>
      <c r="B132" s="49" t="s">
        <v>819</v>
      </c>
      <c r="C132" s="49">
        <v>7</v>
      </c>
      <c r="D132" s="49">
        <v>1</v>
      </c>
      <c r="E132" s="434" t="s">
        <v>337</v>
      </c>
      <c r="F132" s="655" t="s">
        <v>338</v>
      </c>
      <c r="G132" s="185"/>
      <c r="H132" s="185"/>
      <c r="I132" s="162"/>
    </row>
    <row r="133" spans="1:9" ht="15" customHeight="1" hidden="1">
      <c r="A133" s="43">
        <v>2472</v>
      </c>
      <c r="B133" s="49" t="s">
        <v>819</v>
      </c>
      <c r="C133" s="49">
        <v>7</v>
      </c>
      <c r="D133" s="49">
        <v>2</v>
      </c>
      <c r="E133" s="434" t="s">
        <v>339</v>
      </c>
      <c r="F133" s="659" t="s">
        <v>340</v>
      </c>
      <c r="G133" s="185"/>
      <c r="H133" s="185"/>
      <c r="I133" s="162"/>
    </row>
    <row r="134" spans="1:9" ht="15" customHeight="1" hidden="1">
      <c r="A134" s="43">
        <v>2473</v>
      </c>
      <c r="B134" s="49" t="s">
        <v>819</v>
      </c>
      <c r="C134" s="49">
        <v>7</v>
      </c>
      <c r="D134" s="49">
        <v>3</v>
      </c>
      <c r="E134" s="434" t="s">
        <v>341</v>
      </c>
      <c r="F134" s="655" t="s">
        <v>342</v>
      </c>
      <c r="G134" s="185"/>
      <c r="H134" s="185"/>
      <c r="I134" s="162"/>
    </row>
    <row r="135" spans="1:9" ht="15" customHeight="1" hidden="1">
      <c r="A135" s="43">
        <v>2474</v>
      </c>
      <c r="B135" s="49" t="s">
        <v>819</v>
      </c>
      <c r="C135" s="49">
        <v>7</v>
      </c>
      <c r="D135" s="49">
        <v>4</v>
      </c>
      <c r="E135" s="434" t="s">
        <v>343</v>
      </c>
      <c r="F135" s="651" t="s">
        <v>344</v>
      </c>
      <c r="G135" s="185"/>
      <c r="H135" s="185"/>
      <c r="I135" s="162"/>
    </row>
    <row r="136" spans="1:9" ht="34.5" customHeight="1" hidden="1">
      <c r="A136" s="43">
        <v>2480</v>
      </c>
      <c r="B136" s="431" t="s">
        <v>819</v>
      </c>
      <c r="C136" s="431">
        <v>8</v>
      </c>
      <c r="D136" s="431">
        <v>0</v>
      </c>
      <c r="E136" s="437" t="s">
        <v>345</v>
      </c>
      <c r="F136" s="438" t="s">
        <v>346</v>
      </c>
      <c r="G136" s="185"/>
      <c r="H136" s="185"/>
      <c r="I136" s="162"/>
    </row>
    <row r="137" spans="1:9" s="432" customFormat="1" ht="34.5" customHeight="1" hidden="1">
      <c r="A137" s="43"/>
      <c r="B137" s="431"/>
      <c r="C137" s="431"/>
      <c r="D137" s="431"/>
      <c r="E137" s="434" t="s">
        <v>694</v>
      </c>
      <c r="F137" s="438"/>
      <c r="G137" s="224"/>
      <c r="H137" s="224"/>
      <c r="I137" s="174"/>
    </row>
    <row r="138" spans="1:9" ht="36" customHeight="1" hidden="1">
      <c r="A138" s="43">
        <v>2481</v>
      </c>
      <c r="B138" s="49" t="s">
        <v>819</v>
      </c>
      <c r="C138" s="49">
        <v>8</v>
      </c>
      <c r="D138" s="49">
        <v>1</v>
      </c>
      <c r="E138" s="434" t="s">
        <v>347</v>
      </c>
      <c r="F138" s="655" t="s">
        <v>348</v>
      </c>
      <c r="G138" s="185"/>
      <c r="H138" s="185"/>
      <c r="I138" s="162"/>
    </row>
    <row r="139" spans="1:9" ht="34.5" customHeight="1" hidden="1">
      <c r="A139" s="43">
        <v>2482</v>
      </c>
      <c r="B139" s="49" t="s">
        <v>819</v>
      </c>
      <c r="C139" s="49">
        <v>8</v>
      </c>
      <c r="D139" s="49">
        <v>2</v>
      </c>
      <c r="E139" s="434" t="s">
        <v>349</v>
      </c>
      <c r="F139" s="655" t="s">
        <v>350</v>
      </c>
      <c r="G139" s="185"/>
      <c r="H139" s="185"/>
      <c r="I139" s="162"/>
    </row>
    <row r="140" spans="1:9" ht="24" customHeight="1" hidden="1">
      <c r="A140" s="43">
        <v>2483</v>
      </c>
      <c r="B140" s="49" t="s">
        <v>819</v>
      </c>
      <c r="C140" s="49">
        <v>8</v>
      </c>
      <c r="D140" s="49">
        <v>3</v>
      </c>
      <c r="E140" s="434" t="s">
        <v>351</v>
      </c>
      <c r="F140" s="655" t="s">
        <v>352</v>
      </c>
      <c r="G140" s="185"/>
      <c r="H140" s="185"/>
      <c r="I140" s="162"/>
    </row>
    <row r="141" spans="1:9" ht="34.5" customHeight="1" hidden="1">
      <c r="A141" s="43">
        <v>2484</v>
      </c>
      <c r="B141" s="49" t="s">
        <v>819</v>
      </c>
      <c r="C141" s="49">
        <v>8</v>
      </c>
      <c r="D141" s="49">
        <v>4</v>
      </c>
      <c r="E141" s="434" t="s">
        <v>353</v>
      </c>
      <c r="F141" s="655" t="s">
        <v>354</v>
      </c>
      <c r="G141" s="185"/>
      <c r="H141" s="185"/>
      <c r="I141" s="162"/>
    </row>
    <row r="142" spans="1:9" ht="24" customHeight="1" hidden="1">
      <c r="A142" s="43">
        <v>2485</v>
      </c>
      <c r="B142" s="49" t="s">
        <v>819</v>
      </c>
      <c r="C142" s="49">
        <v>8</v>
      </c>
      <c r="D142" s="49">
        <v>5</v>
      </c>
      <c r="E142" s="434" t="s">
        <v>355</v>
      </c>
      <c r="F142" s="655" t="s">
        <v>356</v>
      </c>
      <c r="G142" s="185"/>
      <c r="H142" s="185"/>
      <c r="I142" s="162"/>
    </row>
    <row r="143" spans="1:9" ht="24" customHeight="1" hidden="1">
      <c r="A143" s="43">
        <v>2486</v>
      </c>
      <c r="B143" s="49" t="s">
        <v>819</v>
      </c>
      <c r="C143" s="49">
        <v>8</v>
      </c>
      <c r="D143" s="49">
        <v>6</v>
      </c>
      <c r="E143" s="434" t="s">
        <v>357</v>
      </c>
      <c r="F143" s="655" t="s">
        <v>358</v>
      </c>
      <c r="G143" s="185"/>
      <c r="H143" s="185"/>
      <c r="I143" s="162"/>
    </row>
    <row r="144" spans="1:9" ht="24" customHeight="1" hidden="1">
      <c r="A144" s="43">
        <v>2487</v>
      </c>
      <c r="B144" s="49" t="s">
        <v>819</v>
      </c>
      <c r="C144" s="49">
        <v>8</v>
      </c>
      <c r="D144" s="49">
        <v>7</v>
      </c>
      <c r="E144" s="434" t="s">
        <v>359</v>
      </c>
      <c r="F144" s="655" t="s">
        <v>360</v>
      </c>
      <c r="G144" s="185"/>
      <c r="H144" s="185"/>
      <c r="I144" s="162"/>
    </row>
    <row r="145" spans="1:9" ht="28.5" hidden="1">
      <c r="A145" s="43">
        <v>2490</v>
      </c>
      <c r="B145" s="431" t="s">
        <v>819</v>
      </c>
      <c r="C145" s="431">
        <v>9</v>
      </c>
      <c r="D145" s="431">
        <v>0</v>
      </c>
      <c r="E145" s="437" t="s">
        <v>361</v>
      </c>
      <c r="F145" s="438" t="s">
        <v>362</v>
      </c>
      <c r="G145" s="185">
        <f>I145</f>
        <v>0</v>
      </c>
      <c r="H145" s="185"/>
      <c r="I145" s="162">
        <f>I146</f>
        <v>0</v>
      </c>
    </row>
    <row r="146" spans="1:9" ht="27.75" customHeight="1" hidden="1">
      <c r="A146" s="43">
        <v>2491</v>
      </c>
      <c r="B146" s="49" t="s">
        <v>819</v>
      </c>
      <c r="C146" s="49">
        <v>9</v>
      </c>
      <c r="D146" s="49">
        <v>1</v>
      </c>
      <c r="E146" s="660" t="s">
        <v>361</v>
      </c>
      <c r="F146" s="655" t="s">
        <v>363</v>
      </c>
      <c r="G146" s="185">
        <f>I146</f>
        <v>0</v>
      </c>
      <c r="H146" s="185"/>
      <c r="I146" s="162"/>
    </row>
    <row r="147" spans="1:11" s="429" customFormat="1" ht="34.5" customHeight="1" hidden="1">
      <c r="A147" s="433">
        <v>2500</v>
      </c>
      <c r="B147" s="431" t="s">
        <v>821</v>
      </c>
      <c r="C147" s="431">
        <v>0</v>
      </c>
      <c r="D147" s="431">
        <v>0</v>
      </c>
      <c r="E147" s="658" t="s">
        <v>984</v>
      </c>
      <c r="F147" s="656" t="s">
        <v>364</v>
      </c>
      <c r="G147" s="185">
        <f>H147+I147</f>
        <v>0</v>
      </c>
      <c r="H147" s="185">
        <f>H149+H152+H155+H164</f>
        <v>0</v>
      </c>
      <c r="I147" s="162">
        <f>+I164</f>
        <v>0</v>
      </c>
      <c r="K147" s="430"/>
    </row>
    <row r="148" spans="1:9" ht="10.5" customHeight="1" hidden="1">
      <c r="A148" s="43"/>
      <c r="B148" s="431"/>
      <c r="C148" s="431"/>
      <c r="D148" s="431"/>
      <c r="E148" s="434" t="s">
        <v>693</v>
      </c>
      <c r="F148" s="650"/>
      <c r="G148" s="185"/>
      <c r="H148" s="185"/>
      <c r="I148" s="162"/>
    </row>
    <row r="149" spans="1:9" ht="15" customHeight="1" hidden="1">
      <c r="A149" s="43">
        <v>2510</v>
      </c>
      <c r="B149" s="431" t="s">
        <v>821</v>
      </c>
      <c r="C149" s="431">
        <v>1</v>
      </c>
      <c r="D149" s="431">
        <v>0</v>
      </c>
      <c r="E149" s="437" t="s">
        <v>365</v>
      </c>
      <c r="F149" s="438" t="s">
        <v>366</v>
      </c>
      <c r="G149" s="185">
        <f>H149</f>
        <v>0</v>
      </c>
      <c r="H149" s="185">
        <f>H151</f>
        <v>0</v>
      </c>
      <c r="I149" s="162"/>
    </row>
    <row r="150" spans="1:9" s="432" customFormat="1" ht="12.75" customHeight="1" hidden="1">
      <c r="A150" s="43"/>
      <c r="B150" s="431"/>
      <c r="C150" s="431"/>
      <c r="D150" s="431"/>
      <c r="E150" s="434" t="s">
        <v>694</v>
      </c>
      <c r="F150" s="438"/>
      <c r="G150" s="224"/>
      <c r="H150" s="224"/>
      <c r="I150" s="174"/>
    </row>
    <row r="151" spans="1:9" ht="22.5" customHeight="1" hidden="1">
      <c r="A151" s="43">
        <v>2511</v>
      </c>
      <c r="B151" s="49" t="s">
        <v>821</v>
      </c>
      <c r="C151" s="49">
        <v>1</v>
      </c>
      <c r="D151" s="49">
        <v>1</v>
      </c>
      <c r="E151" s="434" t="s">
        <v>365</v>
      </c>
      <c r="F151" s="655" t="s">
        <v>367</v>
      </c>
      <c r="G151" s="185">
        <f>H151+I151</f>
        <v>0</v>
      </c>
      <c r="H151" s="185"/>
      <c r="I151" s="162"/>
    </row>
    <row r="152" spans="1:9" ht="18.75" customHeight="1" hidden="1">
      <c r="A152" s="43">
        <v>2520</v>
      </c>
      <c r="B152" s="431" t="s">
        <v>821</v>
      </c>
      <c r="C152" s="431">
        <v>2</v>
      </c>
      <c r="D152" s="431">
        <v>0</v>
      </c>
      <c r="E152" s="437" t="s">
        <v>368</v>
      </c>
      <c r="F152" s="438" t="s">
        <v>369</v>
      </c>
      <c r="G152" s="185">
        <f>I152</f>
        <v>0</v>
      </c>
      <c r="H152" s="185"/>
      <c r="I152" s="162">
        <f>I154</f>
        <v>0</v>
      </c>
    </row>
    <row r="153" spans="1:9" s="432" customFormat="1" ht="14.25" customHeight="1" hidden="1">
      <c r="A153" s="43"/>
      <c r="B153" s="431"/>
      <c r="C153" s="431"/>
      <c r="D153" s="431"/>
      <c r="E153" s="434" t="s">
        <v>694</v>
      </c>
      <c r="F153" s="438"/>
      <c r="G153" s="224"/>
      <c r="H153" s="224"/>
      <c r="I153" s="174"/>
    </row>
    <row r="154" spans="1:9" ht="19.5" customHeight="1" hidden="1">
      <c r="A154" s="43">
        <v>2521</v>
      </c>
      <c r="B154" s="49" t="s">
        <v>821</v>
      </c>
      <c r="C154" s="49">
        <v>2</v>
      </c>
      <c r="D154" s="49">
        <v>1</v>
      </c>
      <c r="E154" s="434" t="s">
        <v>370</v>
      </c>
      <c r="F154" s="655" t="s">
        <v>371</v>
      </c>
      <c r="G154" s="185">
        <f>I154</f>
        <v>0</v>
      </c>
      <c r="H154" s="185"/>
      <c r="I154" s="162"/>
    </row>
    <row r="155" spans="1:9" ht="15" customHeight="1" hidden="1">
      <c r="A155" s="43">
        <v>2530</v>
      </c>
      <c r="B155" s="431" t="s">
        <v>821</v>
      </c>
      <c r="C155" s="431">
        <v>3</v>
      </c>
      <c r="D155" s="431">
        <v>0</v>
      </c>
      <c r="E155" s="437" t="s">
        <v>372</v>
      </c>
      <c r="F155" s="438" t="s">
        <v>373</v>
      </c>
      <c r="G155" s="185">
        <f>I155</f>
        <v>0</v>
      </c>
      <c r="H155" s="185"/>
      <c r="I155" s="162">
        <f>I157</f>
        <v>0</v>
      </c>
    </row>
    <row r="156" spans="1:9" s="432" customFormat="1" ht="18" customHeight="1" hidden="1">
      <c r="A156" s="43"/>
      <c r="B156" s="431"/>
      <c r="C156" s="431"/>
      <c r="D156" s="431"/>
      <c r="E156" s="434" t="s">
        <v>694</v>
      </c>
      <c r="F156" s="438"/>
      <c r="G156" s="224"/>
      <c r="H156" s="224"/>
      <c r="I156" s="174"/>
    </row>
    <row r="157" spans="1:9" ht="15" customHeight="1" hidden="1">
      <c r="A157" s="43">
        <v>2531</v>
      </c>
      <c r="B157" s="49" t="s">
        <v>821</v>
      </c>
      <c r="C157" s="49">
        <v>3</v>
      </c>
      <c r="D157" s="49">
        <v>1</v>
      </c>
      <c r="E157" s="434" t="s">
        <v>372</v>
      </c>
      <c r="F157" s="655" t="s">
        <v>374</v>
      </c>
      <c r="G157" s="185">
        <f>I157</f>
        <v>0</v>
      </c>
      <c r="H157" s="185"/>
      <c r="I157" s="162"/>
    </row>
    <row r="158" spans="1:9" ht="24" customHeight="1" hidden="1">
      <c r="A158" s="43">
        <v>2540</v>
      </c>
      <c r="B158" s="431" t="s">
        <v>821</v>
      </c>
      <c r="C158" s="431">
        <v>4</v>
      </c>
      <c r="D158" s="431">
        <v>0</v>
      </c>
      <c r="E158" s="437" t="s">
        <v>375</v>
      </c>
      <c r="F158" s="438" t="s">
        <v>376</v>
      </c>
      <c r="G158" s="185"/>
      <c r="H158" s="185"/>
      <c r="I158" s="162"/>
    </row>
    <row r="159" spans="1:9" s="432" customFormat="1" ht="34.5" customHeight="1" hidden="1">
      <c r="A159" s="43"/>
      <c r="B159" s="431"/>
      <c r="C159" s="431"/>
      <c r="D159" s="431"/>
      <c r="E159" s="434" t="s">
        <v>694</v>
      </c>
      <c r="F159" s="438"/>
      <c r="G159" s="224"/>
      <c r="H159" s="224"/>
      <c r="I159" s="174"/>
    </row>
    <row r="160" spans="1:9" ht="34.5" customHeight="1" hidden="1">
      <c r="A160" s="43">
        <v>2541</v>
      </c>
      <c r="B160" s="49" t="s">
        <v>821</v>
      </c>
      <c r="C160" s="49">
        <v>4</v>
      </c>
      <c r="D160" s="49">
        <v>1</v>
      </c>
      <c r="E160" s="434" t="s">
        <v>375</v>
      </c>
      <c r="F160" s="655" t="s">
        <v>377</v>
      </c>
      <c r="G160" s="185"/>
      <c r="H160" s="185"/>
      <c r="I160" s="162"/>
    </row>
    <row r="161" spans="1:9" ht="34.5" customHeight="1" hidden="1">
      <c r="A161" s="43">
        <v>2550</v>
      </c>
      <c r="B161" s="431" t="s">
        <v>821</v>
      </c>
      <c r="C161" s="431">
        <v>5</v>
      </c>
      <c r="D161" s="431">
        <v>0</v>
      </c>
      <c r="E161" s="437" t="s">
        <v>378</v>
      </c>
      <c r="F161" s="438" t="s">
        <v>379</v>
      </c>
      <c r="G161" s="185"/>
      <c r="H161" s="185"/>
      <c r="I161" s="162"/>
    </row>
    <row r="162" spans="1:9" s="432" customFormat="1" ht="34.5" customHeight="1" hidden="1">
      <c r="A162" s="43"/>
      <c r="B162" s="431"/>
      <c r="C162" s="431"/>
      <c r="D162" s="431"/>
      <c r="E162" s="434" t="s">
        <v>694</v>
      </c>
      <c r="F162" s="438"/>
      <c r="G162" s="224"/>
      <c r="H162" s="224"/>
      <c r="I162" s="174"/>
    </row>
    <row r="163" spans="1:9" ht="24" customHeight="1" hidden="1">
      <c r="A163" s="43">
        <v>2551</v>
      </c>
      <c r="B163" s="49" t="s">
        <v>821</v>
      </c>
      <c r="C163" s="49">
        <v>5</v>
      </c>
      <c r="D163" s="49">
        <v>1</v>
      </c>
      <c r="E163" s="434" t="s">
        <v>378</v>
      </c>
      <c r="F163" s="655" t="s">
        <v>380</v>
      </c>
      <c r="G163" s="185"/>
      <c r="H163" s="185"/>
      <c r="I163" s="162"/>
    </row>
    <row r="164" spans="1:9" ht="28.5" customHeight="1" hidden="1">
      <c r="A164" s="43">
        <v>2560</v>
      </c>
      <c r="B164" s="431" t="s">
        <v>821</v>
      </c>
      <c r="C164" s="431">
        <v>6</v>
      </c>
      <c r="D164" s="431">
        <v>0</v>
      </c>
      <c r="E164" s="437" t="s">
        <v>381</v>
      </c>
      <c r="F164" s="438" t="s">
        <v>382</v>
      </c>
      <c r="G164" s="185">
        <f>H164+I164</f>
        <v>0</v>
      </c>
      <c r="H164" s="185">
        <f>H167+H168+H169+H166</f>
        <v>0</v>
      </c>
      <c r="I164" s="162">
        <f>I166+I169</f>
        <v>0</v>
      </c>
    </row>
    <row r="165" spans="1:9" s="432" customFormat="1" ht="16.5" customHeight="1" hidden="1">
      <c r="A165" s="43"/>
      <c r="B165" s="431"/>
      <c r="C165" s="431"/>
      <c r="D165" s="431"/>
      <c r="E165" s="434" t="s">
        <v>694</v>
      </c>
      <c r="F165" s="438"/>
      <c r="G165" s="224"/>
      <c r="H165" s="224"/>
      <c r="I165" s="174"/>
    </row>
    <row r="166" spans="1:9" ht="28.5" customHeight="1" hidden="1">
      <c r="A166" s="43">
        <v>2561</v>
      </c>
      <c r="B166" s="49" t="s">
        <v>821</v>
      </c>
      <c r="C166" s="49">
        <v>6</v>
      </c>
      <c r="D166" s="49">
        <v>1</v>
      </c>
      <c r="E166" s="434" t="s">
        <v>381</v>
      </c>
      <c r="F166" s="655" t="s">
        <v>383</v>
      </c>
      <c r="G166" s="185">
        <f>H166+I166</f>
        <v>0</v>
      </c>
      <c r="H166" s="185">
        <v>0</v>
      </c>
      <c r="I166" s="162"/>
    </row>
    <row r="167" spans="1:19" s="94" customFormat="1" ht="29.25" customHeight="1" hidden="1">
      <c r="A167" s="137"/>
      <c r="B167" s="49" t="s">
        <v>821</v>
      </c>
      <c r="C167" s="45">
        <v>6</v>
      </c>
      <c r="D167" s="45">
        <v>1</v>
      </c>
      <c r="E167" s="218" t="s">
        <v>589</v>
      </c>
      <c r="F167" s="661"/>
      <c r="G167" s="662">
        <f>H167</f>
        <v>0</v>
      </c>
      <c r="H167" s="662"/>
      <c r="I167" s="25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1:19" s="94" customFormat="1" ht="27.75" customHeight="1" hidden="1">
      <c r="A168" s="137"/>
      <c r="B168" s="49" t="s">
        <v>821</v>
      </c>
      <c r="C168" s="45">
        <v>6</v>
      </c>
      <c r="D168" s="45">
        <v>1</v>
      </c>
      <c r="E168" s="218" t="s">
        <v>591</v>
      </c>
      <c r="F168" s="661"/>
      <c r="G168" s="662">
        <f>H168</f>
        <v>0</v>
      </c>
      <c r="H168" s="662"/>
      <c r="I168" s="25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1:19" s="94" customFormat="1" ht="34.5" customHeight="1" hidden="1">
      <c r="A169" s="137"/>
      <c r="B169" s="49" t="s">
        <v>821</v>
      </c>
      <c r="C169" s="45">
        <v>6</v>
      </c>
      <c r="D169" s="45">
        <v>1</v>
      </c>
      <c r="E169" s="218" t="s">
        <v>316</v>
      </c>
      <c r="F169" s="661"/>
      <c r="G169" s="662">
        <f>H169+I169</f>
        <v>0</v>
      </c>
      <c r="H169" s="662"/>
      <c r="I169" s="25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1:9" s="429" customFormat="1" ht="34.5" customHeight="1">
      <c r="A170" s="433">
        <v>2600</v>
      </c>
      <c r="B170" s="431" t="s">
        <v>822</v>
      </c>
      <c r="C170" s="431">
        <v>0</v>
      </c>
      <c r="D170" s="431">
        <v>0</v>
      </c>
      <c r="E170" s="658" t="s">
        <v>985</v>
      </c>
      <c r="F170" s="656" t="s">
        <v>384</v>
      </c>
      <c r="G170" s="185">
        <f>H170+I170</f>
        <v>222000</v>
      </c>
      <c r="H170" s="185">
        <f>H181+H190</f>
        <v>0</v>
      </c>
      <c r="I170" s="162">
        <f>I190+I184+I183</f>
        <v>222000</v>
      </c>
    </row>
    <row r="171" spans="1:9" ht="34.5" customHeight="1" hidden="1">
      <c r="A171" s="43"/>
      <c r="B171" s="431"/>
      <c r="C171" s="431"/>
      <c r="D171" s="431"/>
      <c r="E171" s="434" t="s">
        <v>693</v>
      </c>
      <c r="F171" s="650"/>
      <c r="G171" s="185"/>
      <c r="H171" s="185"/>
      <c r="I171" s="162"/>
    </row>
    <row r="172" spans="1:9" ht="15" customHeight="1" hidden="1">
      <c r="A172" s="43">
        <v>2610</v>
      </c>
      <c r="B172" s="431" t="s">
        <v>822</v>
      </c>
      <c r="C172" s="431">
        <v>1</v>
      </c>
      <c r="D172" s="431">
        <v>0</v>
      </c>
      <c r="E172" s="437" t="s">
        <v>385</v>
      </c>
      <c r="F172" s="438" t="s">
        <v>386</v>
      </c>
      <c r="G172" s="185"/>
      <c r="H172" s="185"/>
      <c r="I172" s="162"/>
    </row>
    <row r="173" spans="1:9" s="432" customFormat="1" ht="34.5" customHeight="1" hidden="1">
      <c r="A173" s="43"/>
      <c r="B173" s="431"/>
      <c r="C173" s="431"/>
      <c r="D173" s="431"/>
      <c r="E173" s="434" t="s">
        <v>694</v>
      </c>
      <c r="F173" s="438"/>
      <c r="G173" s="224"/>
      <c r="H173" s="224"/>
      <c r="I173" s="174"/>
    </row>
    <row r="174" spans="1:9" ht="15" customHeight="1" hidden="1">
      <c r="A174" s="43">
        <v>2611</v>
      </c>
      <c r="B174" s="49" t="s">
        <v>822</v>
      </c>
      <c r="C174" s="49">
        <v>1</v>
      </c>
      <c r="D174" s="49">
        <v>1</v>
      </c>
      <c r="E174" s="434" t="s">
        <v>387</v>
      </c>
      <c r="F174" s="655" t="s">
        <v>388</v>
      </c>
      <c r="G174" s="185"/>
      <c r="H174" s="185"/>
      <c r="I174" s="162"/>
    </row>
    <row r="175" spans="1:9" ht="15" customHeight="1" hidden="1">
      <c r="A175" s="43">
        <v>2620</v>
      </c>
      <c r="B175" s="431" t="s">
        <v>822</v>
      </c>
      <c r="C175" s="431">
        <v>2</v>
      </c>
      <c r="D175" s="431">
        <v>0</v>
      </c>
      <c r="E175" s="437" t="s">
        <v>389</v>
      </c>
      <c r="F175" s="438" t="s">
        <v>390</v>
      </c>
      <c r="G175" s="185"/>
      <c r="H175" s="185"/>
      <c r="I175" s="162"/>
    </row>
    <row r="176" spans="1:9" s="432" customFormat="1" ht="34.5" customHeight="1" hidden="1">
      <c r="A176" s="43"/>
      <c r="B176" s="431"/>
      <c r="C176" s="431"/>
      <c r="D176" s="431"/>
      <c r="E176" s="434" t="s">
        <v>694</v>
      </c>
      <c r="F176" s="438"/>
      <c r="G176" s="224"/>
      <c r="H176" s="224"/>
      <c r="I176" s="174"/>
    </row>
    <row r="177" spans="1:9" ht="15" customHeight="1" hidden="1">
      <c r="A177" s="43">
        <v>2621</v>
      </c>
      <c r="B177" s="49" t="s">
        <v>822</v>
      </c>
      <c r="C177" s="49">
        <v>2</v>
      </c>
      <c r="D177" s="49">
        <v>1</v>
      </c>
      <c r="E177" s="434" t="s">
        <v>389</v>
      </c>
      <c r="F177" s="655" t="s">
        <v>391</v>
      </c>
      <c r="G177" s="185"/>
      <c r="H177" s="185"/>
      <c r="I177" s="162"/>
    </row>
    <row r="178" spans="1:9" ht="15" customHeight="1" hidden="1">
      <c r="A178" s="43">
        <v>2630</v>
      </c>
      <c r="B178" s="431" t="s">
        <v>822</v>
      </c>
      <c r="C178" s="431">
        <v>3</v>
      </c>
      <c r="D178" s="431">
        <v>0</v>
      </c>
      <c r="E178" s="437" t="s">
        <v>392</v>
      </c>
      <c r="F178" s="438" t="s">
        <v>393</v>
      </c>
      <c r="G178" s="185"/>
      <c r="H178" s="185"/>
      <c r="I178" s="162"/>
    </row>
    <row r="179" spans="1:9" s="432" customFormat="1" ht="34.5" customHeight="1" hidden="1">
      <c r="A179" s="43"/>
      <c r="B179" s="431"/>
      <c r="C179" s="431"/>
      <c r="D179" s="431"/>
      <c r="E179" s="434" t="s">
        <v>694</v>
      </c>
      <c r="F179" s="438"/>
      <c r="G179" s="224"/>
      <c r="H179" s="224"/>
      <c r="I179" s="174"/>
    </row>
    <row r="180" spans="1:9" ht="15" customHeight="1" hidden="1">
      <c r="A180" s="43">
        <v>2631</v>
      </c>
      <c r="B180" s="49" t="s">
        <v>822</v>
      </c>
      <c r="C180" s="49">
        <v>3</v>
      </c>
      <c r="D180" s="49">
        <v>1</v>
      </c>
      <c r="E180" s="434" t="s">
        <v>394</v>
      </c>
      <c r="F180" s="663" t="s">
        <v>395</v>
      </c>
      <c r="G180" s="185"/>
      <c r="H180" s="185"/>
      <c r="I180" s="162"/>
    </row>
    <row r="181" spans="1:9" ht="15" customHeight="1" hidden="1">
      <c r="A181" s="43">
        <v>2640</v>
      </c>
      <c r="B181" s="431" t="s">
        <v>822</v>
      </c>
      <c r="C181" s="431">
        <v>4</v>
      </c>
      <c r="D181" s="431">
        <v>0</v>
      </c>
      <c r="E181" s="437" t="s">
        <v>396</v>
      </c>
      <c r="F181" s="438" t="s">
        <v>397</v>
      </c>
      <c r="G181" s="185">
        <f>G184+G183</f>
        <v>0</v>
      </c>
      <c r="H181" s="185">
        <f>+H183+H184</f>
        <v>0</v>
      </c>
      <c r="I181" s="162">
        <f>+I183+I184</f>
        <v>0</v>
      </c>
    </row>
    <row r="182" spans="1:9" s="432" customFormat="1" ht="15.75" customHeight="1" hidden="1">
      <c r="A182" s="43"/>
      <c r="B182" s="431"/>
      <c r="C182" s="431"/>
      <c r="D182" s="431"/>
      <c r="E182" s="434" t="s">
        <v>694</v>
      </c>
      <c r="F182" s="438"/>
      <c r="G182" s="224"/>
      <c r="H182" s="224"/>
      <c r="I182" s="174"/>
    </row>
    <row r="183" spans="1:9" ht="24.75" customHeight="1" hidden="1">
      <c r="A183" s="43">
        <v>2641</v>
      </c>
      <c r="B183" s="49" t="s">
        <v>822</v>
      </c>
      <c r="C183" s="49">
        <v>4</v>
      </c>
      <c r="D183" s="49">
        <v>1</v>
      </c>
      <c r="E183" s="434" t="s">
        <v>396</v>
      </c>
      <c r="F183" s="655" t="s">
        <v>398</v>
      </c>
      <c r="G183" s="185">
        <f>H183+I183</f>
        <v>0</v>
      </c>
      <c r="H183" s="185"/>
      <c r="I183" s="162"/>
    </row>
    <row r="184" spans="1:9" ht="24.75" customHeight="1" hidden="1">
      <c r="A184" s="43">
        <v>2641</v>
      </c>
      <c r="B184" s="49" t="s">
        <v>822</v>
      </c>
      <c r="C184" s="49">
        <v>4</v>
      </c>
      <c r="D184" s="49">
        <v>1</v>
      </c>
      <c r="E184" s="434" t="s">
        <v>902</v>
      </c>
      <c r="F184" s="655" t="s">
        <v>398</v>
      </c>
      <c r="G184" s="185">
        <f>+I184</f>
        <v>0</v>
      </c>
      <c r="H184" s="185"/>
      <c r="I184" s="162"/>
    </row>
    <row r="185" spans="1:9" ht="36" customHeight="1" hidden="1">
      <c r="A185" s="43">
        <v>2650</v>
      </c>
      <c r="B185" s="431" t="s">
        <v>822</v>
      </c>
      <c r="C185" s="431">
        <v>5</v>
      </c>
      <c r="D185" s="431">
        <v>0</v>
      </c>
      <c r="E185" s="437" t="s">
        <v>403</v>
      </c>
      <c r="F185" s="438" t="s">
        <v>404</v>
      </c>
      <c r="G185" s="185"/>
      <c r="H185" s="185"/>
      <c r="I185" s="162"/>
    </row>
    <row r="186" spans="1:9" s="432" customFormat="1" ht="34.5" customHeight="1" hidden="1">
      <c r="A186" s="43"/>
      <c r="B186" s="431"/>
      <c r="C186" s="431"/>
      <c r="D186" s="431"/>
      <c r="E186" s="434" t="s">
        <v>694</v>
      </c>
      <c r="F186" s="438"/>
      <c r="G186" s="224"/>
      <c r="H186" s="224"/>
      <c r="I186" s="174"/>
    </row>
    <row r="187" spans="1:9" ht="36" customHeight="1" hidden="1">
      <c r="A187" s="43">
        <v>2651</v>
      </c>
      <c r="B187" s="49" t="s">
        <v>822</v>
      </c>
      <c r="C187" s="49">
        <v>5</v>
      </c>
      <c r="D187" s="49">
        <v>1</v>
      </c>
      <c r="E187" s="434" t="s">
        <v>403</v>
      </c>
      <c r="F187" s="655" t="s">
        <v>405</v>
      </c>
      <c r="G187" s="185"/>
      <c r="H187" s="185"/>
      <c r="I187" s="162"/>
    </row>
    <row r="188" spans="1:9" ht="28.5" customHeight="1">
      <c r="A188" s="43">
        <v>2660</v>
      </c>
      <c r="B188" s="431" t="s">
        <v>822</v>
      </c>
      <c r="C188" s="431">
        <v>6</v>
      </c>
      <c r="D188" s="431">
        <v>0</v>
      </c>
      <c r="E188" s="437" t="s">
        <v>406</v>
      </c>
      <c r="F188" s="657" t="s">
        <v>407</v>
      </c>
      <c r="G188" s="185">
        <f>+H188+I188</f>
        <v>222000</v>
      </c>
      <c r="H188" s="185">
        <f>+H190</f>
        <v>0</v>
      </c>
      <c r="I188" s="162">
        <f>+I190</f>
        <v>222000</v>
      </c>
    </row>
    <row r="189" spans="1:9" s="432" customFormat="1" ht="34.5" customHeight="1" hidden="1">
      <c r="A189" s="43"/>
      <c r="B189" s="431"/>
      <c r="C189" s="431"/>
      <c r="D189" s="431"/>
      <c r="E189" s="434" t="s">
        <v>694</v>
      </c>
      <c r="F189" s="438"/>
      <c r="G189" s="224"/>
      <c r="H189" s="224"/>
      <c r="I189" s="174"/>
    </row>
    <row r="190" spans="1:9" ht="28.5" customHeight="1">
      <c r="A190" s="43">
        <v>2661</v>
      </c>
      <c r="B190" s="49" t="s">
        <v>822</v>
      </c>
      <c r="C190" s="49">
        <v>6</v>
      </c>
      <c r="D190" s="49">
        <v>1</v>
      </c>
      <c r="E190" s="434" t="s">
        <v>406</v>
      </c>
      <c r="F190" s="655" t="s">
        <v>408</v>
      </c>
      <c r="G190" s="185">
        <f>H190+I190</f>
        <v>222000</v>
      </c>
      <c r="H190" s="185"/>
      <c r="I190" s="162">
        <v>222000</v>
      </c>
    </row>
    <row r="191" spans="1:9" s="429" customFormat="1" ht="26.25" customHeight="1" hidden="1">
      <c r="A191" s="433">
        <v>2700</v>
      </c>
      <c r="B191" s="431" t="s">
        <v>823</v>
      </c>
      <c r="C191" s="431">
        <v>0</v>
      </c>
      <c r="D191" s="431">
        <v>0</v>
      </c>
      <c r="E191" s="658" t="s">
        <v>986</v>
      </c>
      <c r="F191" s="656" t="s">
        <v>409</v>
      </c>
      <c r="G191" s="185">
        <f>I191+H191</f>
        <v>0</v>
      </c>
      <c r="H191" s="185">
        <f>+H195</f>
        <v>0</v>
      </c>
      <c r="I191" s="162">
        <f>I193+I216</f>
        <v>0</v>
      </c>
    </row>
    <row r="192" spans="1:9" ht="17.25" customHeight="1" hidden="1">
      <c r="A192" s="43"/>
      <c r="B192" s="431"/>
      <c r="C192" s="431"/>
      <c r="D192" s="431"/>
      <c r="E192" s="434" t="s">
        <v>693</v>
      </c>
      <c r="F192" s="650"/>
      <c r="G192" s="185"/>
      <c r="H192" s="185"/>
      <c r="I192" s="162"/>
    </row>
    <row r="193" spans="1:9" ht="27" customHeight="1" hidden="1">
      <c r="A193" s="43">
        <v>2710</v>
      </c>
      <c r="B193" s="431" t="s">
        <v>823</v>
      </c>
      <c r="C193" s="431">
        <v>1</v>
      </c>
      <c r="D193" s="431">
        <v>0</v>
      </c>
      <c r="E193" s="437" t="s">
        <v>410</v>
      </c>
      <c r="F193" s="438" t="s">
        <v>411</v>
      </c>
      <c r="G193" s="185">
        <f>I193</f>
        <v>0</v>
      </c>
      <c r="H193" s="185"/>
      <c r="I193" s="162">
        <f>I197</f>
        <v>0</v>
      </c>
    </row>
    <row r="194" spans="1:9" s="432" customFormat="1" ht="15.75" customHeight="1" hidden="1">
      <c r="A194" s="43"/>
      <c r="B194" s="431"/>
      <c r="C194" s="431"/>
      <c r="D194" s="431"/>
      <c r="E194" s="434" t="s">
        <v>694</v>
      </c>
      <c r="F194" s="438"/>
      <c r="G194" s="224"/>
      <c r="H194" s="224"/>
      <c r="I194" s="174"/>
    </row>
    <row r="195" spans="1:9" ht="15" customHeight="1" hidden="1">
      <c r="A195" s="43">
        <v>2711</v>
      </c>
      <c r="B195" s="49" t="s">
        <v>823</v>
      </c>
      <c r="C195" s="49">
        <v>1</v>
      </c>
      <c r="D195" s="49">
        <v>1</v>
      </c>
      <c r="E195" s="434" t="s">
        <v>412</v>
      </c>
      <c r="F195" s="655" t="s">
        <v>413</v>
      </c>
      <c r="G195" s="185">
        <f>+H195</f>
        <v>0</v>
      </c>
      <c r="H195" s="185"/>
      <c r="I195" s="162"/>
    </row>
    <row r="196" spans="1:9" ht="15" customHeight="1" hidden="1">
      <c r="A196" s="43">
        <v>2712</v>
      </c>
      <c r="B196" s="49" t="s">
        <v>823</v>
      </c>
      <c r="C196" s="49">
        <v>1</v>
      </c>
      <c r="D196" s="49">
        <v>2</v>
      </c>
      <c r="E196" s="434" t="s">
        <v>414</v>
      </c>
      <c r="F196" s="655" t="s">
        <v>415</v>
      </c>
      <c r="G196" s="185"/>
      <c r="H196" s="185"/>
      <c r="I196" s="162"/>
    </row>
    <row r="197" spans="1:9" ht="15" customHeight="1" hidden="1">
      <c r="A197" s="43">
        <v>2713</v>
      </c>
      <c r="B197" s="49" t="s">
        <v>823</v>
      </c>
      <c r="C197" s="49">
        <v>1</v>
      </c>
      <c r="D197" s="49">
        <v>3</v>
      </c>
      <c r="E197" s="434" t="s">
        <v>628</v>
      </c>
      <c r="F197" s="655" t="s">
        <v>416</v>
      </c>
      <c r="G197" s="185">
        <f>I197</f>
        <v>0</v>
      </c>
      <c r="H197" s="185"/>
      <c r="I197" s="162"/>
    </row>
    <row r="198" spans="1:9" ht="15" customHeight="1" hidden="1">
      <c r="A198" s="43">
        <v>2720</v>
      </c>
      <c r="B198" s="431" t="s">
        <v>823</v>
      </c>
      <c r="C198" s="431">
        <v>2</v>
      </c>
      <c r="D198" s="431">
        <v>0</v>
      </c>
      <c r="E198" s="437" t="s">
        <v>824</v>
      </c>
      <c r="F198" s="438" t="s">
        <v>417</v>
      </c>
      <c r="G198" s="185"/>
      <c r="H198" s="185"/>
      <c r="I198" s="162"/>
    </row>
    <row r="199" spans="1:9" s="432" customFormat="1" ht="22.5" customHeight="1" hidden="1">
      <c r="A199" s="43"/>
      <c r="B199" s="431"/>
      <c r="C199" s="431"/>
      <c r="D199" s="431"/>
      <c r="E199" s="434" t="s">
        <v>694</v>
      </c>
      <c r="F199" s="438"/>
      <c r="G199" s="224"/>
      <c r="H199" s="224"/>
      <c r="I199" s="174"/>
    </row>
    <row r="200" spans="1:9" ht="15" customHeight="1" hidden="1">
      <c r="A200" s="43">
        <v>2721</v>
      </c>
      <c r="B200" s="49" t="s">
        <v>823</v>
      </c>
      <c r="C200" s="49">
        <v>2</v>
      </c>
      <c r="D200" s="49">
        <v>1</v>
      </c>
      <c r="E200" s="434" t="s">
        <v>418</v>
      </c>
      <c r="F200" s="655" t="s">
        <v>419</v>
      </c>
      <c r="G200" s="185"/>
      <c r="H200" s="185"/>
      <c r="I200" s="162"/>
    </row>
    <row r="201" spans="1:9" ht="34.5" customHeight="1" hidden="1">
      <c r="A201" s="43">
        <v>2722</v>
      </c>
      <c r="B201" s="49" t="s">
        <v>823</v>
      </c>
      <c r="C201" s="49">
        <v>2</v>
      </c>
      <c r="D201" s="49">
        <v>2</v>
      </c>
      <c r="E201" s="434" t="s">
        <v>420</v>
      </c>
      <c r="F201" s="655" t="s">
        <v>421</v>
      </c>
      <c r="G201" s="185"/>
      <c r="H201" s="185"/>
      <c r="I201" s="162"/>
    </row>
    <row r="202" spans="1:9" ht="15" customHeight="1" hidden="1">
      <c r="A202" s="43">
        <v>2723</v>
      </c>
      <c r="B202" s="49" t="s">
        <v>823</v>
      </c>
      <c r="C202" s="49">
        <v>2</v>
      </c>
      <c r="D202" s="49">
        <v>3</v>
      </c>
      <c r="E202" s="434" t="s">
        <v>629</v>
      </c>
      <c r="F202" s="655" t="s">
        <v>422</v>
      </c>
      <c r="G202" s="185"/>
      <c r="H202" s="185"/>
      <c r="I202" s="162"/>
    </row>
    <row r="203" spans="1:9" ht="15" customHeight="1" hidden="1">
      <c r="A203" s="43">
        <v>2724</v>
      </c>
      <c r="B203" s="49" t="s">
        <v>823</v>
      </c>
      <c r="C203" s="49">
        <v>2</v>
      </c>
      <c r="D203" s="49">
        <v>4</v>
      </c>
      <c r="E203" s="434" t="s">
        <v>423</v>
      </c>
      <c r="F203" s="655" t="s">
        <v>424</v>
      </c>
      <c r="G203" s="185"/>
      <c r="H203" s="185"/>
      <c r="I203" s="162"/>
    </row>
    <row r="204" spans="1:9" ht="15" customHeight="1" hidden="1">
      <c r="A204" s="43">
        <v>2730</v>
      </c>
      <c r="B204" s="431" t="s">
        <v>823</v>
      </c>
      <c r="C204" s="431">
        <v>3</v>
      </c>
      <c r="D204" s="431">
        <v>0</v>
      </c>
      <c r="E204" s="437" t="s">
        <v>425</v>
      </c>
      <c r="F204" s="438" t="s">
        <v>426</v>
      </c>
      <c r="G204" s="185"/>
      <c r="H204" s="185"/>
      <c r="I204" s="162"/>
    </row>
    <row r="205" spans="1:9" s="432" customFormat="1" ht="34.5" customHeight="1" hidden="1">
      <c r="A205" s="43"/>
      <c r="B205" s="431"/>
      <c r="C205" s="431"/>
      <c r="D205" s="431"/>
      <c r="E205" s="434" t="s">
        <v>694</v>
      </c>
      <c r="F205" s="438"/>
      <c r="G205" s="224"/>
      <c r="H205" s="224"/>
      <c r="I205" s="174"/>
    </row>
    <row r="206" spans="1:9" ht="34.5" customHeight="1" hidden="1">
      <c r="A206" s="43">
        <v>2731</v>
      </c>
      <c r="B206" s="49" t="s">
        <v>823</v>
      </c>
      <c r="C206" s="49">
        <v>3</v>
      </c>
      <c r="D206" s="49">
        <v>1</v>
      </c>
      <c r="E206" s="434" t="s">
        <v>427</v>
      </c>
      <c r="F206" s="651" t="s">
        <v>428</v>
      </c>
      <c r="G206" s="185"/>
      <c r="H206" s="185"/>
      <c r="I206" s="162"/>
    </row>
    <row r="207" spans="1:9" ht="34.5" customHeight="1" hidden="1">
      <c r="A207" s="43">
        <v>2732</v>
      </c>
      <c r="B207" s="49" t="s">
        <v>823</v>
      </c>
      <c r="C207" s="49">
        <v>3</v>
      </c>
      <c r="D207" s="49">
        <v>2</v>
      </c>
      <c r="E207" s="434" t="s">
        <v>429</v>
      </c>
      <c r="F207" s="651" t="s">
        <v>430</v>
      </c>
      <c r="G207" s="185"/>
      <c r="H207" s="185"/>
      <c r="I207" s="162"/>
    </row>
    <row r="208" spans="1:9" ht="34.5" customHeight="1" hidden="1">
      <c r="A208" s="43">
        <v>2733</v>
      </c>
      <c r="B208" s="49" t="s">
        <v>823</v>
      </c>
      <c r="C208" s="49">
        <v>3</v>
      </c>
      <c r="D208" s="49">
        <v>3</v>
      </c>
      <c r="E208" s="434" t="s">
        <v>431</v>
      </c>
      <c r="F208" s="651" t="s">
        <v>432</v>
      </c>
      <c r="G208" s="185"/>
      <c r="H208" s="185"/>
      <c r="I208" s="162"/>
    </row>
    <row r="209" spans="1:9" ht="24" customHeight="1" hidden="1">
      <c r="A209" s="43">
        <v>2734</v>
      </c>
      <c r="B209" s="49" t="s">
        <v>823</v>
      </c>
      <c r="C209" s="49">
        <v>3</v>
      </c>
      <c r="D209" s="49">
        <v>4</v>
      </c>
      <c r="E209" s="434" t="s">
        <v>433</v>
      </c>
      <c r="F209" s="651" t="s">
        <v>434</v>
      </c>
      <c r="G209" s="185"/>
      <c r="H209" s="185"/>
      <c r="I209" s="162"/>
    </row>
    <row r="210" spans="1:9" ht="15" customHeight="1" hidden="1">
      <c r="A210" s="43">
        <v>2740</v>
      </c>
      <c r="B210" s="431" t="s">
        <v>823</v>
      </c>
      <c r="C210" s="431">
        <v>4</v>
      </c>
      <c r="D210" s="431">
        <v>0</v>
      </c>
      <c r="E210" s="437" t="s">
        <v>435</v>
      </c>
      <c r="F210" s="438" t="s">
        <v>436</v>
      </c>
      <c r="G210" s="185"/>
      <c r="H210" s="185"/>
      <c r="I210" s="162"/>
    </row>
    <row r="211" spans="1:9" s="432" customFormat="1" ht="34.5" customHeight="1" hidden="1">
      <c r="A211" s="43"/>
      <c r="B211" s="431"/>
      <c r="C211" s="431"/>
      <c r="D211" s="431"/>
      <c r="E211" s="434" t="s">
        <v>694</v>
      </c>
      <c r="F211" s="438"/>
      <c r="G211" s="224"/>
      <c r="H211" s="224"/>
      <c r="I211" s="174"/>
    </row>
    <row r="212" spans="1:9" ht="15" customHeight="1" hidden="1">
      <c r="A212" s="43">
        <v>2741</v>
      </c>
      <c r="B212" s="49" t="s">
        <v>823</v>
      </c>
      <c r="C212" s="49">
        <v>4</v>
      </c>
      <c r="D212" s="49">
        <v>1</v>
      </c>
      <c r="E212" s="434" t="s">
        <v>435</v>
      </c>
      <c r="F212" s="655" t="s">
        <v>437</v>
      </c>
      <c r="G212" s="185"/>
      <c r="H212" s="185"/>
      <c r="I212" s="162"/>
    </row>
    <row r="213" spans="1:9" ht="24" customHeight="1" hidden="1">
      <c r="A213" s="43">
        <v>2750</v>
      </c>
      <c r="B213" s="431" t="s">
        <v>823</v>
      </c>
      <c r="C213" s="431">
        <v>5</v>
      </c>
      <c r="D213" s="431">
        <v>0</v>
      </c>
      <c r="E213" s="437" t="s">
        <v>438</v>
      </c>
      <c r="F213" s="438" t="s">
        <v>439</v>
      </c>
      <c r="G213" s="185"/>
      <c r="H213" s="185"/>
      <c r="I213" s="162"/>
    </row>
    <row r="214" spans="1:9" s="432" customFormat="1" ht="34.5" customHeight="1" hidden="1">
      <c r="A214" s="43"/>
      <c r="B214" s="431"/>
      <c r="C214" s="431"/>
      <c r="D214" s="431"/>
      <c r="E214" s="434" t="s">
        <v>694</v>
      </c>
      <c r="F214" s="438"/>
      <c r="G214" s="224"/>
      <c r="H214" s="224"/>
      <c r="I214" s="174"/>
    </row>
    <row r="215" spans="1:9" ht="24" customHeight="1" hidden="1">
      <c r="A215" s="43">
        <v>2751</v>
      </c>
      <c r="B215" s="49" t="s">
        <v>823</v>
      </c>
      <c r="C215" s="49">
        <v>5</v>
      </c>
      <c r="D215" s="49">
        <v>1</v>
      </c>
      <c r="E215" s="434" t="s">
        <v>438</v>
      </c>
      <c r="F215" s="655" t="s">
        <v>439</v>
      </c>
      <c r="G215" s="185"/>
      <c r="H215" s="185"/>
      <c r="I215" s="162"/>
    </row>
    <row r="216" spans="1:9" ht="15" customHeight="1" hidden="1">
      <c r="A216" s="43">
        <v>2760</v>
      </c>
      <c r="B216" s="431" t="s">
        <v>823</v>
      </c>
      <c r="C216" s="431">
        <v>6</v>
      </c>
      <c r="D216" s="431">
        <v>0</v>
      </c>
      <c r="E216" s="437" t="s">
        <v>440</v>
      </c>
      <c r="F216" s="438" t="s">
        <v>441</v>
      </c>
      <c r="G216" s="185">
        <f>I216</f>
        <v>0</v>
      </c>
      <c r="H216" s="185"/>
      <c r="I216" s="162">
        <f>I219</f>
        <v>0</v>
      </c>
    </row>
    <row r="217" spans="1:9" s="432" customFormat="1" ht="15" customHeight="1" hidden="1">
      <c r="A217" s="43"/>
      <c r="B217" s="431"/>
      <c r="C217" s="431"/>
      <c r="D217" s="431"/>
      <c r="E217" s="434" t="s">
        <v>694</v>
      </c>
      <c r="F217" s="438"/>
      <c r="G217" s="224"/>
      <c r="H217" s="224"/>
      <c r="I217" s="174"/>
    </row>
    <row r="218" spans="1:9" ht="18.75" customHeight="1" hidden="1">
      <c r="A218" s="43">
        <v>2761</v>
      </c>
      <c r="B218" s="49" t="s">
        <v>823</v>
      </c>
      <c r="C218" s="49">
        <v>6</v>
      </c>
      <c r="D218" s="49">
        <v>1</v>
      </c>
      <c r="E218" s="434" t="s">
        <v>825</v>
      </c>
      <c r="F218" s="438"/>
      <c r="G218" s="185"/>
      <c r="H218" s="185"/>
      <c r="I218" s="162"/>
    </row>
    <row r="219" spans="1:9" ht="15.75" customHeight="1" hidden="1" thickBot="1">
      <c r="A219" s="43">
        <v>2762</v>
      </c>
      <c r="B219" s="49" t="s">
        <v>823</v>
      </c>
      <c r="C219" s="49">
        <v>6</v>
      </c>
      <c r="D219" s="49">
        <v>2</v>
      </c>
      <c r="E219" s="434" t="s">
        <v>440</v>
      </c>
      <c r="F219" s="655" t="s">
        <v>442</v>
      </c>
      <c r="G219" s="185">
        <f>I219</f>
        <v>0</v>
      </c>
      <c r="H219" s="185"/>
      <c r="I219" s="162"/>
    </row>
    <row r="220" spans="1:9" s="429" customFormat="1" ht="31.5" customHeight="1">
      <c r="A220" s="433">
        <v>2800</v>
      </c>
      <c r="B220" s="431" t="s">
        <v>826</v>
      </c>
      <c r="C220" s="431">
        <v>0</v>
      </c>
      <c r="D220" s="431">
        <v>0</v>
      </c>
      <c r="E220" s="658" t="s">
        <v>987</v>
      </c>
      <c r="F220" s="656" t="s">
        <v>444</v>
      </c>
      <c r="G220" s="185">
        <f>H220+I220</f>
        <v>-1500</v>
      </c>
      <c r="H220" s="185">
        <f>H224+H225</f>
        <v>-1500</v>
      </c>
      <c r="I220" s="162">
        <f>+I225</f>
        <v>0</v>
      </c>
    </row>
    <row r="221" spans="1:9" ht="14.25" customHeight="1">
      <c r="A221" s="43"/>
      <c r="B221" s="431"/>
      <c r="C221" s="431"/>
      <c r="D221" s="431"/>
      <c r="E221" s="434" t="s">
        <v>693</v>
      </c>
      <c r="F221" s="650"/>
      <c r="G221" s="185"/>
      <c r="H221" s="185"/>
      <c r="I221" s="162"/>
    </row>
    <row r="222" spans="1:9" ht="15.75">
      <c r="A222" s="43">
        <v>2810</v>
      </c>
      <c r="B222" s="49" t="s">
        <v>826</v>
      </c>
      <c r="C222" s="49">
        <v>1</v>
      </c>
      <c r="D222" s="49">
        <v>0</v>
      </c>
      <c r="E222" s="437" t="s">
        <v>445</v>
      </c>
      <c r="F222" s="438" t="s">
        <v>446</v>
      </c>
      <c r="G222" s="185">
        <f>G224</f>
        <v>0</v>
      </c>
      <c r="H222" s="185">
        <f>H224</f>
        <v>0</v>
      </c>
      <c r="I222" s="162"/>
    </row>
    <row r="223" spans="1:9" s="432" customFormat="1" ht="15" customHeight="1" hidden="1">
      <c r="A223" s="43"/>
      <c r="B223" s="431"/>
      <c r="C223" s="431"/>
      <c r="D223" s="431"/>
      <c r="E223" s="434" t="s">
        <v>694</v>
      </c>
      <c r="F223" s="438"/>
      <c r="G223" s="224"/>
      <c r="H223" s="224"/>
      <c r="I223" s="174"/>
    </row>
    <row r="224" spans="1:9" ht="15.75">
      <c r="A224" s="43">
        <v>2811</v>
      </c>
      <c r="B224" s="49" t="s">
        <v>826</v>
      </c>
      <c r="C224" s="49">
        <v>1</v>
      </c>
      <c r="D224" s="49">
        <v>1</v>
      </c>
      <c r="E224" s="434" t="s">
        <v>445</v>
      </c>
      <c r="F224" s="655" t="s">
        <v>447</v>
      </c>
      <c r="G224" s="185">
        <f>H224</f>
        <v>0</v>
      </c>
      <c r="H224" s="185"/>
      <c r="I224" s="162"/>
    </row>
    <row r="225" spans="1:9" ht="15.75">
      <c r="A225" s="43">
        <v>2820</v>
      </c>
      <c r="B225" s="431" t="s">
        <v>826</v>
      </c>
      <c r="C225" s="431">
        <v>2</v>
      </c>
      <c r="D225" s="431">
        <v>0</v>
      </c>
      <c r="E225" s="437" t="s">
        <v>448</v>
      </c>
      <c r="F225" s="438" t="s">
        <v>449</v>
      </c>
      <c r="G225" s="185">
        <f>H225</f>
        <v>-1500</v>
      </c>
      <c r="H225" s="185">
        <f>H227+H230+H231</f>
        <v>-1500</v>
      </c>
      <c r="I225" s="162">
        <f>+I227</f>
        <v>0</v>
      </c>
    </row>
    <row r="226" spans="1:9" s="432" customFormat="1" ht="12.75" customHeight="1" hidden="1">
      <c r="A226" s="43"/>
      <c r="B226" s="431"/>
      <c r="C226" s="431"/>
      <c r="D226" s="431"/>
      <c r="E226" s="434" t="s">
        <v>694</v>
      </c>
      <c r="F226" s="438"/>
      <c r="G226" s="224"/>
      <c r="H226" s="224"/>
      <c r="I226" s="174"/>
    </row>
    <row r="227" spans="1:9" ht="18" customHeight="1" hidden="1">
      <c r="A227" s="43">
        <v>2821</v>
      </c>
      <c r="B227" s="49" t="s">
        <v>826</v>
      </c>
      <c r="C227" s="49">
        <v>2</v>
      </c>
      <c r="D227" s="49">
        <v>1</v>
      </c>
      <c r="E227" s="434" t="s">
        <v>827</v>
      </c>
      <c r="F227" s="438"/>
      <c r="G227" s="185">
        <f>H227+I227</f>
        <v>0</v>
      </c>
      <c r="H227" s="185"/>
      <c r="I227" s="162"/>
    </row>
    <row r="228" spans="1:9" ht="15.75" hidden="1">
      <c r="A228" s="43">
        <v>2822</v>
      </c>
      <c r="B228" s="49" t="s">
        <v>826</v>
      </c>
      <c r="C228" s="49">
        <v>2</v>
      </c>
      <c r="D228" s="49">
        <v>2</v>
      </c>
      <c r="E228" s="434" t="s">
        <v>828</v>
      </c>
      <c r="F228" s="438"/>
      <c r="G228" s="185"/>
      <c r="H228" s="185"/>
      <c r="I228" s="162"/>
    </row>
    <row r="229" spans="1:9" ht="15.75" hidden="1">
      <c r="A229" s="43">
        <v>2823</v>
      </c>
      <c r="B229" s="49" t="s">
        <v>826</v>
      </c>
      <c r="C229" s="49">
        <v>2</v>
      </c>
      <c r="D229" s="49">
        <v>3</v>
      </c>
      <c r="E229" s="434" t="s">
        <v>863</v>
      </c>
      <c r="F229" s="655" t="s">
        <v>450</v>
      </c>
      <c r="G229" s="185"/>
      <c r="H229" s="185"/>
      <c r="I229" s="162"/>
    </row>
    <row r="230" spans="1:9" ht="17.25" customHeight="1" hidden="1">
      <c r="A230" s="43">
        <v>2824</v>
      </c>
      <c r="B230" s="49" t="s">
        <v>826</v>
      </c>
      <c r="C230" s="49">
        <v>2</v>
      </c>
      <c r="D230" s="49">
        <v>4</v>
      </c>
      <c r="E230" s="434" t="s">
        <v>829</v>
      </c>
      <c r="F230" s="655"/>
      <c r="G230" s="185">
        <f>H230</f>
        <v>0</v>
      </c>
      <c r="H230" s="185"/>
      <c r="I230" s="162"/>
    </row>
    <row r="231" spans="1:9" s="94" customFormat="1" ht="21" customHeight="1">
      <c r="A231" s="435">
        <v>2827</v>
      </c>
      <c r="B231" s="664" t="s">
        <v>826</v>
      </c>
      <c r="C231" s="436">
        <v>2</v>
      </c>
      <c r="D231" s="436">
        <v>4</v>
      </c>
      <c r="E231" s="434" t="s">
        <v>592</v>
      </c>
      <c r="F231" s="665"/>
      <c r="G231" s="662">
        <f>H231</f>
        <v>-1500</v>
      </c>
      <c r="H231" s="662">
        <v>-1500</v>
      </c>
      <c r="I231" s="162"/>
    </row>
    <row r="232" spans="1:9" ht="15.75" hidden="1">
      <c r="A232" s="43">
        <v>2826</v>
      </c>
      <c r="B232" s="49" t="s">
        <v>826</v>
      </c>
      <c r="C232" s="49">
        <v>2</v>
      </c>
      <c r="D232" s="49">
        <v>6</v>
      </c>
      <c r="E232" s="434" t="s">
        <v>831</v>
      </c>
      <c r="F232" s="655"/>
      <c r="G232" s="185"/>
      <c r="H232" s="185"/>
      <c r="I232" s="162"/>
    </row>
    <row r="233" spans="1:9" ht="24" hidden="1">
      <c r="A233" s="43">
        <v>2827</v>
      </c>
      <c r="B233" s="49" t="s">
        <v>826</v>
      </c>
      <c r="C233" s="49">
        <v>2</v>
      </c>
      <c r="D233" s="49">
        <v>7</v>
      </c>
      <c r="E233" s="434" t="s">
        <v>832</v>
      </c>
      <c r="F233" s="655"/>
      <c r="G233" s="185"/>
      <c r="H233" s="185"/>
      <c r="I233" s="162"/>
    </row>
    <row r="234" spans="1:9" ht="28.5" customHeight="1" hidden="1">
      <c r="A234" s="43">
        <v>2830</v>
      </c>
      <c r="B234" s="431" t="s">
        <v>826</v>
      </c>
      <c r="C234" s="431">
        <v>3</v>
      </c>
      <c r="D234" s="431">
        <v>0</v>
      </c>
      <c r="E234" s="437" t="s">
        <v>451</v>
      </c>
      <c r="F234" s="657" t="s">
        <v>452</v>
      </c>
      <c r="G234" s="185"/>
      <c r="H234" s="185"/>
      <c r="I234" s="162"/>
    </row>
    <row r="235" spans="1:9" s="432" customFormat="1" ht="10.5" customHeight="1" hidden="1">
      <c r="A235" s="43"/>
      <c r="B235" s="431"/>
      <c r="C235" s="431"/>
      <c r="D235" s="431"/>
      <c r="E235" s="434" t="s">
        <v>694</v>
      </c>
      <c r="F235" s="438"/>
      <c r="G235" s="224"/>
      <c r="H235" s="224"/>
      <c r="I235" s="174"/>
    </row>
    <row r="236" spans="1:9" ht="15.75" hidden="1">
      <c r="A236" s="43">
        <v>2831</v>
      </c>
      <c r="B236" s="49" t="s">
        <v>826</v>
      </c>
      <c r="C236" s="49">
        <v>3</v>
      </c>
      <c r="D236" s="49">
        <v>1</v>
      </c>
      <c r="E236" s="434" t="s">
        <v>864</v>
      </c>
      <c r="F236" s="657"/>
      <c r="G236" s="185"/>
      <c r="H236" s="185"/>
      <c r="I236" s="162"/>
    </row>
    <row r="237" spans="1:9" ht="15.75" hidden="1">
      <c r="A237" s="43">
        <v>2832</v>
      </c>
      <c r="B237" s="49" t="s">
        <v>826</v>
      </c>
      <c r="C237" s="49">
        <v>3</v>
      </c>
      <c r="D237" s="49">
        <v>2</v>
      </c>
      <c r="E237" s="434" t="s">
        <v>875</v>
      </c>
      <c r="F237" s="657"/>
      <c r="G237" s="185"/>
      <c r="H237" s="185"/>
      <c r="I237" s="162"/>
    </row>
    <row r="238" spans="1:9" ht="15.75" hidden="1">
      <c r="A238" s="43">
        <v>2833</v>
      </c>
      <c r="B238" s="49" t="s">
        <v>826</v>
      </c>
      <c r="C238" s="49">
        <v>3</v>
      </c>
      <c r="D238" s="49">
        <v>3</v>
      </c>
      <c r="E238" s="434" t="s">
        <v>876</v>
      </c>
      <c r="F238" s="655" t="s">
        <v>453</v>
      </c>
      <c r="G238" s="185"/>
      <c r="H238" s="185"/>
      <c r="I238" s="162"/>
    </row>
    <row r="239" spans="1:9" ht="14.25" customHeight="1" hidden="1">
      <c r="A239" s="43">
        <v>2840</v>
      </c>
      <c r="B239" s="431" t="s">
        <v>826</v>
      </c>
      <c r="C239" s="431">
        <v>4</v>
      </c>
      <c r="D239" s="431">
        <v>0</v>
      </c>
      <c r="E239" s="437" t="s">
        <v>877</v>
      </c>
      <c r="F239" s="657" t="s">
        <v>454</v>
      </c>
      <c r="G239" s="185"/>
      <c r="H239" s="185"/>
      <c r="I239" s="162"/>
    </row>
    <row r="240" spans="1:9" s="432" customFormat="1" ht="10.5" customHeight="1" hidden="1">
      <c r="A240" s="43"/>
      <c r="B240" s="431"/>
      <c r="C240" s="431"/>
      <c r="D240" s="431"/>
      <c r="E240" s="434" t="s">
        <v>694</v>
      </c>
      <c r="F240" s="438"/>
      <c r="G240" s="224"/>
      <c r="H240" s="224"/>
      <c r="I240" s="174"/>
    </row>
    <row r="241" spans="1:9" ht="14.25" customHeight="1" hidden="1">
      <c r="A241" s="43">
        <v>2841</v>
      </c>
      <c r="B241" s="49" t="s">
        <v>826</v>
      </c>
      <c r="C241" s="49">
        <v>4</v>
      </c>
      <c r="D241" s="49">
        <v>1</v>
      </c>
      <c r="E241" s="434" t="s">
        <v>878</v>
      </c>
      <c r="F241" s="657"/>
      <c r="G241" s="185"/>
      <c r="H241" s="185"/>
      <c r="I241" s="162"/>
    </row>
    <row r="242" spans="1:9" ht="29.25" customHeight="1" hidden="1">
      <c r="A242" s="43">
        <v>2842</v>
      </c>
      <c r="B242" s="49" t="s">
        <v>826</v>
      </c>
      <c r="C242" s="49">
        <v>4</v>
      </c>
      <c r="D242" s="49">
        <v>2</v>
      </c>
      <c r="E242" s="434" t="s">
        <v>879</v>
      </c>
      <c r="F242" s="657"/>
      <c r="G242" s="185"/>
      <c r="H242" s="185"/>
      <c r="I242" s="162"/>
    </row>
    <row r="243" spans="1:9" ht="15.75" hidden="1">
      <c r="A243" s="43">
        <v>2843</v>
      </c>
      <c r="B243" s="49" t="s">
        <v>826</v>
      </c>
      <c r="C243" s="49">
        <v>4</v>
      </c>
      <c r="D243" s="49">
        <v>3</v>
      </c>
      <c r="E243" s="434" t="s">
        <v>877</v>
      </c>
      <c r="F243" s="655" t="s">
        <v>455</v>
      </c>
      <c r="G243" s="185"/>
      <c r="H243" s="185"/>
      <c r="I243" s="162"/>
    </row>
    <row r="244" spans="1:9" ht="26.25" customHeight="1" hidden="1">
      <c r="A244" s="43">
        <v>2850</v>
      </c>
      <c r="B244" s="431" t="s">
        <v>826</v>
      </c>
      <c r="C244" s="431">
        <v>5</v>
      </c>
      <c r="D244" s="431">
        <v>0</v>
      </c>
      <c r="E244" s="666" t="s">
        <v>456</v>
      </c>
      <c r="F244" s="657" t="s">
        <v>457</v>
      </c>
      <c r="G244" s="185"/>
      <c r="H244" s="185"/>
      <c r="I244" s="162"/>
    </row>
    <row r="245" spans="1:9" s="432" customFormat="1" ht="10.5" customHeight="1" hidden="1">
      <c r="A245" s="43"/>
      <c r="B245" s="431"/>
      <c r="C245" s="431"/>
      <c r="D245" s="431"/>
      <c r="E245" s="434" t="s">
        <v>694</v>
      </c>
      <c r="F245" s="438"/>
      <c r="G245" s="224"/>
      <c r="H245" s="224"/>
      <c r="I245" s="174"/>
    </row>
    <row r="246" spans="1:9" ht="24" customHeight="1" hidden="1">
      <c r="A246" s="43">
        <v>2851</v>
      </c>
      <c r="B246" s="431" t="s">
        <v>826</v>
      </c>
      <c r="C246" s="431">
        <v>5</v>
      </c>
      <c r="D246" s="431">
        <v>1</v>
      </c>
      <c r="E246" s="667" t="s">
        <v>456</v>
      </c>
      <c r="F246" s="655" t="s">
        <v>458</v>
      </c>
      <c r="G246" s="185"/>
      <c r="H246" s="185"/>
      <c r="I246" s="162"/>
    </row>
    <row r="247" spans="1:9" ht="27" customHeight="1" hidden="1">
      <c r="A247" s="43">
        <v>2860</v>
      </c>
      <c r="B247" s="431" t="s">
        <v>826</v>
      </c>
      <c r="C247" s="431">
        <v>6</v>
      </c>
      <c r="D247" s="431">
        <v>0</v>
      </c>
      <c r="E247" s="666" t="s">
        <v>459</v>
      </c>
      <c r="F247" s="657" t="s">
        <v>512</v>
      </c>
      <c r="G247" s="185">
        <f>H247</f>
        <v>0</v>
      </c>
      <c r="H247" s="185">
        <f>H249</f>
        <v>0</v>
      </c>
      <c r="I247" s="162"/>
    </row>
    <row r="248" spans="1:9" s="432" customFormat="1" ht="10.5" customHeight="1" hidden="1">
      <c r="A248" s="43"/>
      <c r="B248" s="431"/>
      <c r="C248" s="431"/>
      <c r="D248" s="431"/>
      <c r="E248" s="434" t="s">
        <v>694</v>
      </c>
      <c r="F248" s="438"/>
      <c r="G248" s="224"/>
      <c r="H248" s="224"/>
      <c r="I248" s="174"/>
    </row>
    <row r="249" spans="1:9" ht="12" customHeight="1" hidden="1">
      <c r="A249" s="43">
        <v>2861</v>
      </c>
      <c r="B249" s="49" t="s">
        <v>826</v>
      </c>
      <c r="C249" s="49">
        <v>6</v>
      </c>
      <c r="D249" s="49">
        <v>1</v>
      </c>
      <c r="E249" s="667" t="s">
        <v>459</v>
      </c>
      <c r="F249" s="655" t="s">
        <v>513</v>
      </c>
      <c r="G249" s="185">
        <f>H249</f>
        <v>0</v>
      </c>
      <c r="H249" s="185"/>
      <c r="I249" s="162"/>
    </row>
    <row r="250" spans="1:9" s="429" customFormat="1" ht="37.5" customHeight="1" hidden="1">
      <c r="A250" s="433">
        <v>2900</v>
      </c>
      <c r="B250" s="431" t="s">
        <v>833</v>
      </c>
      <c r="C250" s="431">
        <v>0</v>
      </c>
      <c r="D250" s="431">
        <v>0</v>
      </c>
      <c r="E250" s="658" t="s">
        <v>988</v>
      </c>
      <c r="F250" s="656" t="s">
        <v>514</v>
      </c>
      <c r="G250" s="185">
        <f>H250+I250</f>
        <v>0</v>
      </c>
      <c r="H250" s="185">
        <f>H252+H268</f>
        <v>0</v>
      </c>
      <c r="I250" s="162">
        <f>I252+I268</f>
        <v>0</v>
      </c>
    </row>
    <row r="251" spans="1:9" ht="15.75" customHeight="1" hidden="1">
      <c r="A251" s="43"/>
      <c r="B251" s="431"/>
      <c r="C251" s="431"/>
      <c r="D251" s="431"/>
      <c r="E251" s="434" t="s">
        <v>693</v>
      </c>
      <c r="F251" s="650"/>
      <c r="G251" s="185"/>
      <c r="H251" s="185"/>
      <c r="I251" s="162"/>
    </row>
    <row r="252" spans="1:9" ht="24" hidden="1">
      <c r="A252" s="43">
        <v>2910</v>
      </c>
      <c r="B252" s="431" t="s">
        <v>833</v>
      </c>
      <c r="C252" s="431">
        <v>1</v>
      </c>
      <c r="D252" s="431">
        <v>0</v>
      </c>
      <c r="E252" s="437" t="s">
        <v>868</v>
      </c>
      <c r="F252" s="438" t="s">
        <v>515</v>
      </c>
      <c r="G252" s="185">
        <f>H252+I252</f>
        <v>0</v>
      </c>
      <c r="H252" s="185">
        <f>H254</f>
        <v>0</v>
      </c>
      <c r="I252" s="162">
        <f>I254</f>
        <v>0</v>
      </c>
    </row>
    <row r="253" spans="1:9" s="432" customFormat="1" ht="10.5" customHeight="1" hidden="1">
      <c r="A253" s="43"/>
      <c r="B253" s="431"/>
      <c r="C253" s="431"/>
      <c r="D253" s="431"/>
      <c r="E253" s="434" t="s">
        <v>694</v>
      </c>
      <c r="F253" s="438"/>
      <c r="G253" s="224"/>
      <c r="H253" s="224"/>
      <c r="I253" s="174"/>
    </row>
    <row r="254" spans="1:9" ht="16.5" customHeight="1" hidden="1">
      <c r="A254" s="43">
        <v>2911</v>
      </c>
      <c r="B254" s="49" t="s">
        <v>833</v>
      </c>
      <c r="C254" s="49">
        <v>1</v>
      </c>
      <c r="D254" s="49">
        <v>1</v>
      </c>
      <c r="E254" s="434" t="s">
        <v>516</v>
      </c>
      <c r="F254" s="655" t="s">
        <v>517</v>
      </c>
      <c r="G254" s="185">
        <f>I254+H254</f>
        <v>0</v>
      </c>
      <c r="H254" s="185"/>
      <c r="I254" s="162"/>
    </row>
    <row r="255" spans="1:9" ht="15.75" hidden="1">
      <c r="A255" s="43">
        <v>2912</v>
      </c>
      <c r="B255" s="49" t="s">
        <v>833</v>
      </c>
      <c r="C255" s="49">
        <v>1</v>
      </c>
      <c r="D255" s="49">
        <v>2</v>
      </c>
      <c r="E255" s="434" t="s">
        <v>834</v>
      </c>
      <c r="F255" s="655" t="s">
        <v>518</v>
      </c>
      <c r="G255" s="185"/>
      <c r="H255" s="185"/>
      <c r="I255" s="162"/>
    </row>
    <row r="256" spans="1:9" ht="15.75" hidden="1">
      <c r="A256" s="43">
        <v>2920</v>
      </c>
      <c r="B256" s="431" t="s">
        <v>833</v>
      </c>
      <c r="C256" s="431">
        <v>2</v>
      </c>
      <c r="D256" s="431">
        <v>0</v>
      </c>
      <c r="E256" s="437" t="s">
        <v>835</v>
      </c>
      <c r="F256" s="438" t="s">
        <v>519</v>
      </c>
      <c r="G256" s="185"/>
      <c r="H256" s="185"/>
      <c r="I256" s="162"/>
    </row>
    <row r="257" spans="1:9" s="432" customFormat="1" ht="10.5" customHeight="1" hidden="1">
      <c r="A257" s="43"/>
      <c r="B257" s="431"/>
      <c r="C257" s="431"/>
      <c r="D257" s="431"/>
      <c r="E257" s="434" t="s">
        <v>694</v>
      </c>
      <c r="F257" s="438"/>
      <c r="G257" s="224"/>
      <c r="H257" s="224"/>
      <c r="I257" s="174"/>
    </row>
    <row r="258" spans="1:9" ht="15.75" hidden="1">
      <c r="A258" s="43">
        <v>2921</v>
      </c>
      <c r="B258" s="49" t="s">
        <v>833</v>
      </c>
      <c r="C258" s="49">
        <v>2</v>
      </c>
      <c r="D258" s="49">
        <v>1</v>
      </c>
      <c r="E258" s="434" t="s">
        <v>836</v>
      </c>
      <c r="F258" s="655" t="s">
        <v>520</v>
      </c>
      <c r="G258" s="185"/>
      <c r="H258" s="185"/>
      <c r="I258" s="162"/>
    </row>
    <row r="259" spans="1:9" ht="15.75" hidden="1">
      <c r="A259" s="43">
        <v>2922</v>
      </c>
      <c r="B259" s="49" t="s">
        <v>833</v>
      </c>
      <c r="C259" s="49">
        <v>2</v>
      </c>
      <c r="D259" s="49">
        <v>2</v>
      </c>
      <c r="E259" s="434" t="s">
        <v>837</v>
      </c>
      <c r="F259" s="655" t="s">
        <v>521</v>
      </c>
      <c r="G259" s="185"/>
      <c r="H259" s="185"/>
      <c r="I259" s="162"/>
    </row>
    <row r="260" spans="1:9" ht="36" hidden="1">
      <c r="A260" s="43">
        <v>2930</v>
      </c>
      <c r="B260" s="431" t="s">
        <v>833</v>
      </c>
      <c r="C260" s="431">
        <v>3</v>
      </c>
      <c r="D260" s="431">
        <v>0</v>
      </c>
      <c r="E260" s="437" t="s">
        <v>838</v>
      </c>
      <c r="F260" s="438" t="s">
        <v>522</v>
      </c>
      <c r="G260" s="185"/>
      <c r="H260" s="185"/>
      <c r="I260" s="162"/>
    </row>
    <row r="261" spans="1:9" s="432" customFormat="1" ht="10.5" customHeight="1" hidden="1">
      <c r="A261" s="43"/>
      <c r="B261" s="431"/>
      <c r="C261" s="431"/>
      <c r="D261" s="431"/>
      <c r="E261" s="434" t="s">
        <v>694</v>
      </c>
      <c r="F261" s="438"/>
      <c r="G261" s="224"/>
      <c r="H261" s="224"/>
      <c r="I261" s="174"/>
    </row>
    <row r="262" spans="1:9" ht="24" hidden="1">
      <c r="A262" s="43">
        <v>2931</v>
      </c>
      <c r="B262" s="49" t="s">
        <v>833</v>
      </c>
      <c r="C262" s="49">
        <v>3</v>
      </c>
      <c r="D262" s="49">
        <v>1</v>
      </c>
      <c r="E262" s="434" t="s">
        <v>839</v>
      </c>
      <c r="F262" s="655" t="s">
        <v>523</v>
      </c>
      <c r="G262" s="185"/>
      <c r="H262" s="185"/>
      <c r="I262" s="162"/>
    </row>
    <row r="263" spans="1:9" ht="15.75" hidden="1">
      <c r="A263" s="43">
        <v>2932</v>
      </c>
      <c r="B263" s="49" t="s">
        <v>833</v>
      </c>
      <c r="C263" s="49">
        <v>3</v>
      </c>
      <c r="D263" s="49">
        <v>2</v>
      </c>
      <c r="E263" s="434" t="s">
        <v>840</v>
      </c>
      <c r="F263" s="655"/>
      <c r="G263" s="185"/>
      <c r="H263" s="185"/>
      <c r="I263" s="162"/>
    </row>
    <row r="264" spans="1:9" ht="0.75" customHeight="1" hidden="1">
      <c r="A264" s="43">
        <v>2940</v>
      </c>
      <c r="B264" s="431" t="s">
        <v>833</v>
      </c>
      <c r="C264" s="431">
        <v>4</v>
      </c>
      <c r="D264" s="431">
        <v>0</v>
      </c>
      <c r="E264" s="437" t="s">
        <v>524</v>
      </c>
      <c r="F264" s="438" t="s">
        <v>525</v>
      </c>
      <c r="G264" s="185"/>
      <c r="H264" s="185"/>
      <c r="I264" s="162"/>
    </row>
    <row r="265" spans="1:9" s="432" customFormat="1" ht="10.5" customHeight="1" hidden="1">
      <c r="A265" s="43"/>
      <c r="B265" s="431"/>
      <c r="C265" s="431"/>
      <c r="D265" s="431"/>
      <c r="E265" s="434" t="s">
        <v>694</v>
      </c>
      <c r="F265" s="438"/>
      <c r="G265" s="224"/>
      <c r="H265" s="224"/>
      <c r="I265" s="174"/>
    </row>
    <row r="266" spans="1:9" ht="15.75" hidden="1">
      <c r="A266" s="43">
        <v>2941</v>
      </c>
      <c r="B266" s="49" t="s">
        <v>833</v>
      </c>
      <c r="C266" s="49">
        <v>4</v>
      </c>
      <c r="D266" s="49">
        <v>1</v>
      </c>
      <c r="E266" s="434" t="s">
        <v>841</v>
      </c>
      <c r="F266" s="655" t="s">
        <v>526</v>
      </c>
      <c r="G266" s="185"/>
      <c r="H266" s="185"/>
      <c r="I266" s="162"/>
    </row>
    <row r="267" spans="1:9" ht="14.25" customHeight="1" hidden="1">
      <c r="A267" s="43">
        <v>2942</v>
      </c>
      <c r="B267" s="49" t="s">
        <v>833</v>
      </c>
      <c r="C267" s="49">
        <v>4</v>
      </c>
      <c r="D267" s="49">
        <v>2</v>
      </c>
      <c r="E267" s="434" t="s">
        <v>842</v>
      </c>
      <c r="F267" s="655" t="s">
        <v>527</v>
      </c>
      <c r="G267" s="185"/>
      <c r="H267" s="185"/>
      <c r="I267" s="162"/>
    </row>
    <row r="268" spans="1:9" ht="15.75" hidden="1">
      <c r="A268" s="43">
        <v>2950</v>
      </c>
      <c r="B268" s="431" t="s">
        <v>833</v>
      </c>
      <c r="C268" s="431">
        <v>5</v>
      </c>
      <c r="D268" s="431">
        <v>0</v>
      </c>
      <c r="E268" s="437" t="s">
        <v>528</v>
      </c>
      <c r="F268" s="438" t="s">
        <v>529</v>
      </c>
      <c r="G268" s="185">
        <f>G270</f>
        <v>0</v>
      </c>
      <c r="H268" s="185">
        <f>H270</f>
        <v>0</v>
      </c>
      <c r="I268" s="162">
        <f>I270</f>
        <v>0</v>
      </c>
    </row>
    <row r="269" spans="1:9" s="432" customFormat="1" ht="15" customHeight="1" hidden="1">
      <c r="A269" s="43"/>
      <c r="B269" s="431"/>
      <c r="C269" s="431"/>
      <c r="D269" s="431"/>
      <c r="E269" s="434" t="s">
        <v>694</v>
      </c>
      <c r="F269" s="438"/>
      <c r="G269" s="224"/>
      <c r="H269" s="185"/>
      <c r="I269" s="162">
        <f>I271</f>
        <v>0</v>
      </c>
    </row>
    <row r="270" spans="1:9" ht="14.25" customHeight="1" hidden="1">
      <c r="A270" s="43">
        <v>2951</v>
      </c>
      <c r="B270" s="49" t="s">
        <v>833</v>
      </c>
      <c r="C270" s="49">
        <v>5</v>
      </c>
      <c r="D270" s="49">
        <v>1</v>
      </c>
      <c r="E270" s="434" t="s">
        <v>843</v>
      </c>
      <c r="F270" s="438"/>
      <c r="G270" s="185">
        <f>H270+I270</f>
        <v>0</v>
      </c>
      <c r="H270" s="185"/>
      <c r="I270" s="162"/>
    </row>
    <row r="271" spans="1:9" ht="15.75" hidden="1">
      <c r="A271" s="43">
        <v>2952</v>
      </c>
      <c r="B271" s="49" t="s">
        <v>833</v>
      </c>
      <c r="C271" s="49">
        <v>5</v>
      </c>
      <c r="D271" s="49">
        <v>2</v>
      </c>
      <c r="E271" s="434" t="s">
        <v>844</v>
      </c>
      <c r="F271" s="655" t="s">
        <v>530</v>
      </c>
      <c r="G271" s="185"/>
      <c r="H271" s="185"/>
      <c r="I271" s="162"/>
    </row>
    <row r="272" spans="1:9" ht="24" hidden="1">
      <c r="A272" s="43">
        <v>2960</v>
      </c>
      <c r="B272" s="431" t="s">
        <v>833</v>
      </c>
      <c r="C272" s="431">
        <v>6</v>
      </c>
      <c r="D272" s="431">
        <v>0</v>
      </c>
      <c r="E272" s="437" t="s">
        <v>531</v>
      </c>
      <c r="F272" s="438" t="s">
        <v>532</v>
      </c>
      <c r="G272" s="185"/>
      <c r="H272" s="185"/>
      <c r="I272" s="162"/>
    </row>
    <row r="273" spans="1:9" s="432" customFormat="1" ht="10.5" customHeight="1" hidden="1">
      <c r="A273" s="43"/>
      <c r="B273" s="431"/>
      <c r="C273" s="431"/>
      <c r="D273" s="431"/>
      <c r="E273" s="434" t="s">
        <v>694</v>
      </c>
      <c r="F273" s="438"/>
      <c r="G273" s="224"/>
      <c r="H273" s="185"/>
      <c r="I273" s="174"/>
    </row>
    <row r="274" spans="1:9" ht="15.75" hidden="1">
      <c r="A274" s="43">
        <v>2961</v>
      </c>
      <c r="B274" s="49" t="s">
        <v>833</v>
      </c>
      <c r="C274" s="49">
        <v>6</v>
      </c>
      <c r="D274" s="49">
        <v>1</v>
      </c>
      <c r="E274" s="434" t="s">
        <v>531</v>
      </c>
      <c r="F274" s="655" t="s">
        <v>533</v>
      </c>
      <c r="G274" s="185"/>
      <c r="H274" s="185"/>
      <c r="I274" s="162"/>
    </row>
    <row r="275" spans="1:9" ht="24" hidden="1">
      <c r="A275" s="43">
        <v>2970</v>
      </c>
      <c r="B275" s="431" t="s">
        <v>833</v>
      </c>
      <c r="C275" s="431">
        <v>7</v>
      </c>
      <c r="D275" s="431">
        <v>0</v>
      </c>
      <c r="E275" s="437" t="s">
        <v>534</v>
      </c>
      <c r="F275" s="438" t="s">
        <v>535</v>
      </c>
      <c r="G275" s="185"/>
      <c r="H275" s="185"/>
      <c r="I275" s="162"/>
    </row>
    <row r="276" spans="1:9" s="432" customFormat="1" ht="10.5" customHeight="1" hidden="1">
      <c r="A276" s="43"/>
      <c r="B276" s="431"/>
      <c r="C276" s="431"/>
      <c r="D276" s="431"/>
      <c r="E276" s="434" t="s">
        <v>694</v>
      </c>
      <c r="F276" s="438"/>
      <c r="G276" s="224"/>
      <c r="H276" s="185"/>
      <c r="I276" s="174"/>
    </row>
    <row r="277" spans="1:9" ht="24" hidden="1">
      <c r="A277" s="43">
        <v>2971</v>
      </c>
      <c r="B277" s="49" t="s">
        <v>833</v>
      </c>
      <c r="C277" s="49">
        <v>7</v>
      </c>
      <c r="D277" s="49">
        <v>1</v>
      </c>
      <c r="E277" s="434" t="s">
        <v>534</v>
      </c>
      <c r="F277" s="655" t="s">
        <v>535</v>
      </c>
      <c r="G277" s="185"/>
      <c r="H277" s="185"/>
      <c r="I277" s="162"/>
    </row>
    <row r="278" spans="1:9" ht="15.75" hidden="1">
      <c r="A278" s="43">
        <v>2980</v>
      </c>
      <c r="B278" s="431" t="s">
        <v>833</v>
      </c>
      <c r="C278" s="431">
        <v>8</v>
      </c>
      <c r="D278" s="431">
        <v>0</v>
      </c>
      <c r="E278" s="437" t="s">
        <v>536</v>
      </c>
      <c r="F278" s="438" t="s">
        <v>537</v>
      </c>
      <c r="G278" s="185"/>
      <c r="H278" s="185"/>
      <c r="I278" s="162"/>
    </row>
    <row r="279" spans="1:9" s="432" customFormat="1" ht="10.5" customHeight="1" hidden="1">
      <c r="A279" s="43"/>
      <c r="B279" s="431"/>
      <c r="C279" s="431"/>
      <c r="D279" s="431"/>
      <c r="E279" s="434" t="s">
        <v>694</v>
      </c>
      <c r="F279" s="438"/>
      <c r="G279" s="224"/>
      <c r="H279" s="185"/>
      <c r="I279" s="174"/>
    </row>
    <row r="280" spans="1:9" ht="15.75" hidden="1">
      <c r="A280" s="43">
        <v>2981</v>
      </c>
      <c r="B280" s="49" t="s">
        <v>833</v>
      </c>
      <c r="C280" s="49">
        <v>8</v>
      </c>
      <c r="D280" s="49">
        <v>1</v>
      </c>
      <c r="E280" s="434" t="s">
        <v>536</v>
      </c>
      <c r="F280" s="655" t="s">
        <v>538</v>
      </c>
      <c r="G280" s="185"/>
      <c r="H280" s="185"/>
      <c r="I280" s="162"/>
    </row>
    <row r="281" spans="1:9" s="429" customFormat="1" ht="39" customHeight="1" hidden="1" thickBot="1">
      <c r="A281" s="433">
        <v>3000</v>
      </c>
      <c r="B281" s="431" t="s">
        <v>846</v>
      </c>
      <c r="C281" s="431">
        <v>0</v>
      </c>
      <c r="D281" s="431">
        <v>0</v>
      </c>
      <c r="E281" s="658" t="s">
        <v>989</v>
      </c>
      <c r="F281" s="656" t="s">
        <v>539</v>
      </c>
      <c r="G281" s="185">
        <f>G302</f>
        <v>0</v>
      </c>
      <c r="H281" s="185">
        <f>H302</f>
        <v>0</v>
      </c>
      <c r="I281" s="162"/>
    </row>
    <row r="282" spans="1:9" ht="15" customHeight="1" hidden="1" thickBot="1">
      <c r="A282" s="43"/>
      <c r="B282" s="431"/>
      <c r="C282" s="431"/>
      <c r="D282" s="431"/>
      <c r="E282" s="434" t="s">
        <v>693</v>
      </c>
      <c r="F282" s="650"/>
      <c r="G282" s="185"/>
      <c r="H282" s="185"/>
      <c r="I282" s="162"/>
    </row>
    <row r="283" spans="1:9" ht="15.75" hidden="1">
      <c r="A283" s="43">
        <v>3010</v>
      </c>
      <c r="B283" s="431" t="s">
        <v>846</v>
      </c>
      <c r="C283" s="431">
        <v>1</v>
      </c>
      <c r="D283" s="431">
        <v>0</v>
      </c>
      <c r="E283" s="437" t="s">
        <v>845</v>
      </c>
      <c r="F283" s="438" t="s">
        <v>540</v>
      </c>
      <c r="G283" s="185"/>
      <c r="H283" s="185"/>
      <c r="I283" s="162"/>
    </row>
    <row r="284" spans="1:9" s="432" customFormat="1" ht="10.5" customHeight="1" hidden="1">
      <c r="A284" s="43"/>
      <c r="B284" s="431"/>
      <c r="C284" s="431"/>
      <c r="D284" s="431"/>
      <c r="E284" s="434" t="s">
        <v>694</v>
      </c>
      <c r="F284" s="438"/>
      <c r="G284" s="224"/>
      <c r="H284" s="185"/>
      <c r="I284" s="174"/>
    </row>
    <row r="285" spans="1:9" ht="15.75" hidden="1">
      <c r="A285" s="43">
        <v>3011</v>
      </c>
      <c r="B285" s="49" t="s">
        <v>846</v>
      </c>
      <c r="C285" s="49">
        <v>1</v>
      </c>
      <c r="D285" s="49">
        <v>1</v>
      </c>
      <c r="E285" s="434" t="s">
        <v>541</v>
      </c>
      <c r="F285" s="655" t="s">
        <v>542</v>
      </c>
      <c r="G285" s="185"/>
      <c r="H285" s="185"/>
      <c r="I285" s="162"/>
    </row>
    <row r="286" spans="1:9" ht="15.75" hidden="1">
      <c r="A286" s="43">
        <v>3012</v>
      </c>
      <c r="B286" s="49" t="s">
        <v>846</v>
      </c>
      <c r="C286" s="49">
        <v>1</v>
      </c>
      <c r="D286" s="49">
        <v>2</v>
      </c>
      <c r="E286" s="434" t="s">
        <v>543</v>
      </c>
      <c r="F286" s="655" t="s">
        <v>544</v>
      </c>
      <c r="G286" s="185"/>
      <c r="H286" s="185"/>
      <c r="I286" s="162"/>
    </row>
    <row r="287" spans="1:9" ht="15.75" hidden="1">
      <c r="A287" s="43">
        <v>3020</v>
      </c>
      <c r="B287" s="431" t="s">
        <v>846</v>
      </c>
      <c r="C287" s="431">
        <v>2</v>
      </c>
      <c r="D287" s="431">
        <v>0</v>
      </c>
      <c r="E287" s="437" t="s">
        <v>545</v>
      </c>
      <c r="F287" s="438" t="s">
        <v>546</v>
      </c>
      <c r="G287" s="185"/>
      <c r="H287" s="185"/>
      <c r="I287" s="162"/>
    </row>
    <row r="288" spans="1:9" s="432" customFormat="1" ht="10.5" customHeight="1" hidden="1">
      <c r="A288" s="43"/>
      <c r="B288" s="431"/>
      <c r="C288" s="431"/>
      <c r="D288" s="431"/>
      <c r="E288" s="434" t="s">
        <v>694</v>
      </c>
      <c r="F288" s="438"/>
      <c r="G288" s="224"/>
      <c r="H288" s="185"/>
      <c r="I288" s="174"/>
    </row>
    <row r="289" spans="1:9" ht="15.75" hidden="1">
      <c r="A289" s="43">
        <v>3021</v>
      </c>
      <c r="B289" s="49" t="s">
        <v>846</v>
      </c>
      <c r="C289" s="49">
        <v>2</v>
      </c>
      <c r="D289" s="49">
        <v>1</v>
      </c>
      <c r="E289" s="434" t="s">
        <v>545</v>
      </c>
      <c r="F289" s="655" t="s">
        <v>547</v>
      </c>
      <c r="G289" s="185"/>
      <c r="H289" s="185"/>
      <c r="I289" s="162"/>
    </row>
    <row r="290" spans="1:9" ht="15.75" hidden="1">
      <c r="A290" s="43">
        <v>3030</v>
      </c>
      <c r="B290" s="431" t="s">
        <v>846</v>
      </c>
      <c r="C290" s="431">
        <v>3</v>
      </c>
      <c r="D290" s="431">
        <v>0</v>
      </c>
      <c r="E290" s="437" t="s">
        <v>548</v>
      </c>
      <c r="F290" s="438" t="s">
        <v>549</v>
      </c>
      <c r="G290" s="185"/>
      <c r="H290" s="185"/>
      <c r="I290" s="162"/>
    </row>
    <row r="291" spans="1:9" s="432" customFormat="1" ht="15.75" hidden="1">
      <c r="A291" s="43"/>
      <c r="B291" s="431"/>
      <c r="C291" s="431"/>
      <c r="D291" s="431"/>
      <c r="E291" s="434" t="s">
        <v>694</v>
      </c>
      <c r="F291" s="438"/>
      <c r="G291" s="224"/>
      <c r="H291" s="185"/>
      <c r="I291" s="174"/>
    </row>
    <row r="292" spans="1:9" s="432" customFormat="1" ht="15.75" hidden="1">
      <c r="A292" s="43">
        <v>3031</v>
      </c>
      <c r="B292" s="49" t="s">
        <v>846</v>
      </c>
      <c r="C292" s="49">
        <v>3</v>
      </c>
      <c r="D292" s="49" t="s">
        <v>756</v>
      </c>
      <c r="E292" s="434" t="s">
        <v>548</v>
      </c>
      <c r="F292" s="438"/>
      <c r="G292" s="224"/>
      <c r="H292" s="185"/>
      <c r="I292" s="174"/>
    </row>
    <row r="293" spans="1:9" ht="12" customHeight="1" hidden="1">
      <c r="A293" s="43">
        <v>3040</v>
      </c>
      <c r="B293" s="431" t="s">
        <v>846</v>
      </c>
      <c r="C293" s="431">
        <v>4</v>
      </c>
      <c r="D293" s="431">
        <v>0</v>
      </c>
      <c r="E293" s="437" t="s">
        <v>550</v>
      </c>
      <c r="F293" s="438" t="s">
        <v>551</v>
      </c>
      <c r="G293" s="185"/>
      <c r="H293" s="185"/>
      <c r="I293" s="162"/>
    </row>
    <row r="294" spans="1:9" s="432" customFormat="1" ht="11.25" customHeight="1" hidden="1">
      <c r="A294" s="43"/>
      <c r="B294" s="431"/>
      <c r="C294" s="431"/>
      <c r="D294" s="431"/>
      <c r="E294" s="434" t="s">
        <v>694</v>
      </c>
      <c r="F294" s="438"/>
      <c r="G294" s="224"/>
      <c r="H294" s="185"/>
      <c r="I294" s="174"/>
    </row>
    <row r="295" spans="1:9" ht="12" customHeight="1" hidden="1">
      <c r="A295" s="43">
        <v>3041</v>
      </c>
      <c r="B295" s="49" t="s">
        <v>846</v>
      </c>
      <c r="C295" s="49">
        <v>4</v>
      </c>
      <c r="D295" s="49">
        <v>1</v>
      </c>
      <c r="E295" s="434" t="s">
        <v>550</v>
      </c>
      <c r="F295" s="655" t="s">
        <v>552</v>
      </c>
      <c r="G295" s="185"/>
      <c r="H295" s="185"/>
      <c r="I295" s="162"/>
    </row>
    <row r="296" spans="1:9" ht="15.75" hidden="1">
      <c r="A296" s="43">
        <v>3050</v>
      </c>
      <c r="B296" s="431" t="s">
        <v>846</v>
      </c>
      <c r="C296" s="431">
        <v>5</v>
      </c>
      <c r="D296" s="431">
        <v>0</v>
      </c>
      <c r="E296" s="437" t="s">
        <v>553</v>
      </c>
      <c r="F296" s="438" t="s">
        <v>554</v>
      </c>
      <c r="G296" s="185"/>
      <c r="H296" s="185"/>
      <c r="I296" s="162"/>
    </row>
    <row r="297" spans="1:9" s="432" customFormat="1" ht="10.5" customHeight="1" hidden="1">
      <c r="A297" s="43"/>
      <c r="B297" s="431"/>
      <c r="C297" s="431"/>
      <c r="D297" s="431"/>
      <c r="E297" s="434" t="s">
        <v>694</v>
      </c>
      <c r="F297" s="438"/>
      <c r="G297" s="224"/>
      <c r="H297" s="185"/>
      <c r="I297" s="174"/>
    </row>
    <row r="298" spans="1:9" ht="15.75" hidden="1">
      <c r="A298" s="43">
        <v>3051</v>
      </c>
      <c r="B298" s="49" t="s">
        <v>846</v>
      </c>
      <c r="C298" s="49">
        <v>5</v>
      </c>
      <c r="D298" s="49">
        <v>1</v>
      </c>
      <c r="E298" s="434" t="s">
        <v>553</v>
      </c>
      <c r="F298" s="655" t="s">
        <v>554</v>
      </c>
      <c r="G298" s="185"/>
      <c r="H298" s="185"/>
      <c r="I298" s="162"/>
    </row>
    <row r="299" spans="1:9" ht="15.75" hidden="1">
      <c r="A299" s="43">
        <v>3060</v>
      </c>
      <c r="B299" s="431" t="s">
        <v>846</v>
      </c>
      <c r="C299" s="431">
        <v>6</v>
      </c>
      <c r="D299" s="431">
        <v>0</v>
      </c>
      <c r="E299" s="437" t="s">
        <v>555</v>
      </c>
      <c r="F299" s="438" t="s">
        <v>556</v>
      </c>
      <c r="G299" s="185"/>
      <c r="H299" s="185"/>
      <c r="I299" s="162"/>
    </row>
    <row r="300" spans="1:9" s="432" customFormat="1" ht="10.5" customHeight="1" hidden="1">
      <c r="A300" s="43"/>
      <c r="B300" s="431"/>
      <c r="C300" s="431"/>
      <c r="D300" s="431"/>
      <c r="E300" s="434" t="s">
        <v>694</v>
      </c>
      <c r="F300" s="438"/>
      <c r="G300" s="224"/>
      <c r="H300" s="185"/>
      <c r="I300" s="174"/>
    </row>
    <row r="301" spans="1:9" ht="15.75" hidden="1">
      <c r="A301" s="43">
        <v>3061</v>
      </c>
      <c r="B301" s="49" t="s">
        <v>846</v>
      </c>
      <c r="C301" s="49">
        <v>6</v>
      </c>
      <c r="D301" s="49">
        <v>1</v>
      </c>
      <c r="E301" s="434" t="s">
        <v>555</v>
      </c>
      <c r="F301" s="655" t="s">
        <v>556</v>
      </c>
      <c r="G301" s="185"/>
      <c r="H301" s="185"/>
      <c r="I301" s="162"/>
    </row>
    <row r="302" spans="1:9" ht="28.5" hidden="1">
      <c r="A302" s="43">
        <v>3070</v>
      </c>
      <c r="B302" s="431" t="s">
        <v>846</v>
      </c>
      <c r="C302" s="431">
        <v>7</v>
      </c>
      <c r="D302" s="431">
        <v>0</v>
      </c>
      <c r="E302" s="437" t="s">
        <v>557</v>
      </c>
      <c r="F302" s="438" t="s">
        <v>558</v>
      </c>
      <c r="G302" s="185">
        <f>H302</f>
        <v>0</v>
      </c>
      <c r="H302" s="185">
        <f>H304</f>
        <v>0</v>
      </c>
      <c r="I302" s="162"/>
    </row>
    <row r="303" spans="1:9" s="432" customFormat="1" ht="10.5" customHeight="1" hidden="1">
      <c r="A303" s="43"/>
      <c r="B303" s="431"/>
      <c r="C303" s="431"/>
      <c r="D303" s="431"/>
      <c r="E303" s="434" t="s">
        <v>694</v>
      </c>
      <c r="F303" s="438"/>
      <c r="G303" s="224"/>
      <c r="H303" s="224"/>
      <c r="I303" s="174"/>
    </row>
    <row r="304" spans="1:9" ht="24" hidden="1">
      <c r="A304" s="43">
        <v>3071</v>
      </c>
      <c r="B304" s="49" t="s">
        <v>846</v>
      </c>
      <c r="C304" s="49">
        <v>7</v>
      </c>
      <c r="D304" s="49">
        <v>1</v>
      </c>
      <c r="E304" s="434" t="s">
        <v>557</v>
      </c>
      <c r="F304" s="655" t="s">
        <v>559</v>
      </c>
      <c r="G304" s="185">
        <f>H304</f>
        <v>0</v>
      </c>
      <c r="H304" s="185"/>
      <c r="I304" s="162"/>
    </row>
    <row r="305" spans="1:9" ht="24" customHeight="1" hidden="1">
      <c r="A305" s="43">
        <v>3080</v>
      </c>
      <c r="B305" s="431" t="s">
        <v>846</v>
      </c>
      <c r="C305" s="431">
        <v>8</v>
      </c>
      <c r="D305" s="431">
        <v>0</v>
      </c>
      <c r="E305" s="437" t="s">
        <v>560</v>
      </c>
      <c r="F305" s="438" t="s">
        <v>561</v>
      </c>
      <c r="G305" s="185"/>
      <c r="H305" s="185"/>
      <c r="I305" s="162"/>
    </row>
    <row r="306" spans="1:9" s="432" customFormat="1" ht="10.5" customHeight="1" hidden="1">
      <c r="A306" s="43"/>
      <c r="B306" s="431"/>
      <c r="C306" s="431"/>
      <c r="D306" s="431"/>
      <c r="E306" s="434" t="s">
        <v>694</v>
      </c>
      <c r="F306" s="438"/>
      <c r="G306" s="224"/>
      <c r="H306" s="224"/>
      <c r="I306" s="174"/>
    </row>
    <row r="307" spans="1:9" ht="24" customHeight="1" hidden="1">
      <c r="A307" s="43">
        <v>3081</v>
      </c>
      <c r="B307" s="49" t="s">
        <v>846</v>
      </c>
      <c r="C307" s="49">
        <v>8</v>
      </c>
      <c r="D307" s="49">
        <v>1</v>
      </c>
      <c r="E307" s="434" t="s">
        <v>560</v>
      </c>
      <c r="F307" s="655" t="s">
        <v>562</v>
      </c>
      <c r="G307" s="185"/>
      <c r="H307" s="185"/>
      <c r="I307" s="162"/>
    </row>
    <row r="308" spans="1:9" s="432" customFormat="1" ht="10.5" customHeight="1" hidden="1">
      <c r="A308" s="43"/>
      <c r="B308" s="431"/>
      <c r="C308" s="431"/>
      <c r="D308" s="431"/>
      <c r="E308" s="434" t="s">
        <v>694</v>
      </c>
      <c r="F308" s="438"/>
      <c r="G308" s="224"/>
      <c r="H308" s="224"/>
      <c r="I308" s="174"/>
    </row>
    <row r="309" spans="1:9" ht="28.5" customHeight="1" hidden="1">
      <c r="A309" s="43">
        <v>3090</v>
      </c>
      <c r="B309" s="431" t="s">
        <v>846</v>
      </c>
      <c r="C309" s="431">
        <v>9</v>
      </c>
      <c r="D309" s="431">
        <v>0</v>
      </c>
      <c r="E309" s="437" t="s">
        <v>563</v>
      </c>
      <c r="F309" s="438" t="s">
        <v>564</v>
      </c>
      <c r="G309" s="185"/>
      <c r="H309" s="185"/>
      <c r="I309" s="162"/>
    </row>
    <row r="310" spans="1:9" s="432" customFormat="1" ht="10.5" customHeight="1" hidden="1">
      <c r="A310" s="43"/>
      <c r="B310" s="431"/>
      <c r="C310" s="431"/>
      <c r="D310" s="431"/>
      <c r="E310" s="434" t="s">
        <v>694</v>
      </c>
      <c r="F310" s="438"/>
      <c r="G310" s="224"/>
      <c r="H310" s="224"/>
      <c r="I310" s="174"/>
    </row>
    <row r="311" spans="1:9" ht="17.25" customHeight="1" hidden="1">
      <c r="A311" s="43">
        <v>3091</v>
      </c>
      <c r="B311" s="49" t="s">
        <v>846</v>
      </c>
      <c r="C311" s="49">
        <v>9</v>
      </c>
      <c r="D311" s="49">
        <v>1</v>
      </c>
      <c r="E311" s="434" t="s">
        <v>563</v>
      </c>
      <c r="F311" s="655" t="s">
        <v>565</v>
      </c>
      <c r="G311" s="185"/>
      <c r="H311" s="185"/>
      <c r="I311" s="162"/>
    </row>
    <row r="312" spans="1:9" ht="30" customHeight="1" hidden="1">
      <c r="A312" s="43">
        <v>3092</v>
      </c>
      <c r="B312" s="49" t="s">
        <v>846</v>
      </c>
      <c r="C312" s="49">
        <v>9</v>
      </c>
      <c r="D312" s="49">
        <v>2</v>
      </c>
      <c r="E312" s="434" t="s">
        <v>869</v>
      </c>
      <c r="F312" s="655"/>
      <c r="G312" s="185"/>
      <c r="H312" s="185"/>
      <c r="I312" s="162"/>
    </row>
    <row r="313" spans="1:9" s="429" customFormat="1" ht="25.5" customHeight="1">
      <c r="A313" s="433">
        <v>3100</v>
      </c>
      <c r="B313" s="431" t="s">
        <v>847</v>
      </c>
      <c r="C313" s="431">
        <v>0</v>
      </c>
      <c r="D313" s="431">
        <v>0</v>
      </c>
      <c r="E313" s="668" t="s">
        <v>990</v>
      </c>
      <c r="F313" s="669"/>
      <c r="G313" s="185">
        <f>G315</f>
        <v>1000</v>
      </c>
      <c r="H313" s="185">
        <f>H317</f>
        <v>1000</v>
      </c>
      <c r="I313" s="162"/>
    </row>
    <row r="314" spans="1:9" ht="11.25" customHeight="1">
      <c r="A314" s="43"/>
      <c r="B314" s="431"/>
      <c r="C314" s="431"/>
      <c r="D314" s="431"/>
      <c r="E314" s="434" t="s">
        <v>693</v>
      </c>
      <c r="F314" s="650"/>
      <c r="G314" s="185"/>
      <c r="H314" s="185"/>
      <c r="I314" s="162"/>
    </row>
    <row r="315" spans="1:9" ht="24.75" customHeight="1">
      <c r="A315" s="43">
        <v>3110</v>
      </c>
      <c r="B315" s="439" t="s">
        <v>847</v>
      </c>
      <c r="C315" s="439">
        <v>1</v>
      </c>
      <c r="D315" s="439">
        <v>0</v>
      </c>
      <c r="E315" s="666" t="s">
        <v>630</v>
      </c>
      <c r="F315" s="655"/>
      <c r="G315" s="185">
        <f>G317</f>
        <v>1000</v>
      </c>
      <c r="H315" s="185">
        <f>H317</f>
        <v>1000</v>
      </c>
      <c r="I315" s="162"/>
    </row>
    <row r="316" spans="1:9" s="432" customFormat="1" ht="10.5" customHeight="1">
      <c r="A316" s="43"/>
      <c r="B316" s="431"/>
      <c r="C316" s="431"/>
      <c r="D316" s="431"/>
      <c r="E316" s="434" t="s">
        <v>694</v>
      </c>
      <c r="F316" s="438"/>
      <c r="G316" s="224"/>
      <c r="H316" s="224"/>
      <c r="I316" s="174"/>
    </row>
    <row r="317" spans="1:9" ht="15.75" customHeight="1" thickBot="1">
      <c r="A317" s="440">
        <v>3112</v>
      </c>
      <c r="B317" s="441" t="s">
        <v>847</v>
      </c>
      <c r="C317" s="441">
        <v>1</v>
      </c>
      <c r="D317" s="441">
        <v>2</v>
      </c>
      <c r="E317" s="683" t="s">
        <v>631</v>
      </c>
      <c r="F317" s="684"/>
      <c r="G317" s="685">
        <f>H317</f>
        <v>1000</v>
      </c>
      <c r="H317" s="685">
        <v>1000</v>
      </c>
      <c r="I317" s="280"/>
    </row>
    <row r="318" spans="2:9" ht="15.75">
      <c r="B318" s="443"/>
      <c r="C318" s="444"/>
      <c r="D318" s="445"/>
      <c r="G318" s="94"/>
      <c r="H318" s="94"/>
      <c r="I318" s="94"/>
    </row>
    <row r="319" spans="2:4" ht="15.75">
      <c r="B319" s="448"/>
      <c r="C319" s="444"/>
      <c r="D319" s="445"/>
    </row>
    <row r="320" spans="2:4" ht="15.75">
      <c r="B320" s="448"/>
      <c r="C320" s="444"/>
      <c r="D320" s="445"/>
    </row>
    <row r="321" spans="2:8" ht="22.5" customHeight="1">
      <c r="B321" s="448"/>
      <c r="C321" s="444"/>
      <c r="D321" s="445"/>
      <c r="E321" s="633" t="s">
        <v>1007</v>
      </c>
      <c r="F321" s="633"/>
      <c r="G321" s="633"/>
      <c r="H321" s="633"/>
    </row>
    <row r="322" spans="2:4" ht="15.75">
      <c r="B322" s="448"/>
      <c r="C322" s="444"/>
      <c r="D322" s="445"/>
    </row>
    <row r="323" spans="2:4" ht="15.75">
      <c r="B323" s="448"/>
      <c r="C323" s="444"/>
      <c r="D323" s="445"/>
    </row>
    <row r="324" spans="2:4" ht="15.75">
      <c r="B324" s="448"/>
      <c r="C324" s="444"/>
      <c r="D324" s="445"/>
    </row>
    <row r="325" spans="2:4" ht="15.75">
      <c r="B325" s="448"/>
      <c r="C325" s="444"/>
      <c r="D325" s="445"/>
    </row>
    <row r="326" spans="2:4" ht="15.75">
      <c r="B326" s="448"/>
      <c r="C326" s="444"/>
      <c r="D326" s="445"/>
    </row>
    <row r="327" spans="2:4" ht="15.75">
      <c r="B327" s="448"/>
      <c r="C327" s="444"/>
      <c r="D327" s="445"/>
    </row>
    <row r="328" spans="2:4" ht="15.75">
      <c r="B328" s="448"/>
      <c r="C328" s="444"/>
      <c r="D328" s="445"/>
    </row>
    <row r="329" spans="2:4" ht="15.75">
      <c r="B329" s="448"/>
      <c r="C329" s="444"/>
      <c r="D329" s="445"/>
    </row>
    <row r="330" spans="2:4" ht="15.75">
      <c r="B330" s="448"/>
      <c r="C330" s="444"/>
      <c r="D330" s="445"/>
    </row>
    <row r="331" spans="2:4" ht="15.75">
      <c r="B331" s="448"/>
      <c r="C331" s="444"/>
      <c r="D331" s="445"/>
    </row>
    <row r="332" spans="2:4" ht="15.75">
      <c r="B332" s="448"/>
      <c r="C332" s="444"/>
      <c r="D332" s="445"/>
    </row>
    <row r="333" spans="2:4" ht="15.75">
      <c r="B333" s="448"/>
      <c r="C333" s="444"/>
      <c r="D333" s="445"/>
    </row>
    <row r="334" spans="2:4" ht="17.25" customHeight="1">
      <c r="B334" s="448"/>
      <c r="C334" s="444"/>
      <c r="D334" s="445"/>
    </row>
  </sheetData>
  <sheetProtection/>
  <mergeCells count="16">
    <mergeCell ref="C8:C9"/>
    <mergeCell ref="G1:I1"/>
    <mergeCell ref="G2:I2"/>
    <mergeCell ref="G3:I3"/>
    <mergeCell ref="G4:I4"/>
    <mergeCell ref="E321:H321"/>
    <mergeCell ref="D8:D9"/>
    <mergeCell ref="E8:E9"/>
    <mergeCell ref="F8:F9"/>
    <mergeCell ref="G8:G9"/>
    <mergeCell ref="H8:I8"/>
    <mergeCell ref="A5:I5"/>
    <mergeCell ref="A6:I6"/>
    <mergeCell ref="H7:I7"/>
    <mergeCell ref="A8:A9"/>
    <mergeCell ref="B8:B9"/>
  </mergeCells>
  <printOptions/>
  <pageMargins left="0" right="0" top="0" bottom="0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5"/>
  <sheetViews>
    <sheetView zoomScalePageLayoutView="0" workbookViewId="0" topLeftCell="A1">
      <selection activeCell="D1" sqref="D1:F4"/>
    </sheetView>
  </sheetViews>
  <sheetFormatPr defaultColWidth="9.140625" defaultRowHeight="12.75"/>
  <cols>
    <col min="1" max="1" width="5.8515625" style="316" customWidth="1"/>
    <col min="2" max="2" width="49.57421875" style="316" customWidth="1"/>
    <col min="3" max="3" width="6.28125" style="317" customWidth="1"/>
    <col min="4" max="4" width="16.00390625" style="316" customWidth="1"/>
    <col min="5" max="5" width="15.7109375" style="316" customWidth="1"/>
    <col min="6" max="6" width="16.57421875" style="316" customWidth="1"/>
    <col min="7" max="16384" width="9.140625" style="316" customWidth="1"/>
  </cols>
  <sheetData>
    <row r="1" spans="4:6" ht="12.75">
      <c r="D1" s="631" t="s">
        <v>1008</v>
      </c>
      <c r="E1" s="631"/>
      <c r="F1" s="631"/>
    </row>
    <row r="2" spans="4:6" ht="12.75">
      <c r="D2" s="631" t="s">
        <v>1001</v>
      </c>
      <c r="E2" s="631"/>
      <c r="F2" s="631"/>
    </row>
    <row r="3" spans="4:6" ht="12.75">
      <c r="D3" s="631" t="s">
        <v>1004</v>
      </c>
      <c r="E3" s="631"/>
      <c r="F3" s="631"/>
    </row>
    <row r="4" spans="4:6" ht="12.75">
      <c r="D4" s="631" t="s">
        <v>1002</v>
      </c>
      <c r="E4" s="631"/>
      <c r="F4" s="631"/>
    </row>
    <row r="5" spans="1:6" s="315" customFormat="1" ht="22.5" customHeight="1">
      <c r="A5" s="614" t="s">
        <v>773</v>
      </c>
      <c r="B5" s="614"/>
      <c r="C5" s="614"/>
      <c r="D5" s="614"/>
      <c r="E5" s="614"/>
      <c r="F5" s="614"/>
    </row>
    <row r="6" spans="1:6" ht="37.5" customHeight="1">
      <c r="A6" s="615" t="s">
        <v>774</v>
      </c>
      <c r="B6" s="615"/>
      <c r="C6" s="615"/>
      <c r="D6" s="615"/>
      <c r="E6" s="615"/>
      <c r="F6" s="615"/>
    </row>
    <row r="7" spans="5:6" ht="13.5" thickBot="1">
      <c r="E7" s="634" t="s">
        <v>999</v>
      </c>
      <c r="F7" s="634"/>
    </row>
    <row r="8" spans="1:6" ht="30" customHeight="1">
      <c r="A8" s="728" t="s">
        <v>775</v>
      </c>
      <c r="B8" s="729" t="s">
        <v>634</v>
      </c>
      <c r="C8" s="729"/>
      <c r="D8" s="730" t="s">
        <v>776</v>
      </c>
      <c r="E8" s="731" t="s">
        <v>693</v>
      </c>
      <c r="F8" s="732"/>
    </row>
    <row r="9" spans="1:6" ht="25.5">
      <c r="A9" s="733"/>
      <c r="B9" s="687" t="s">
        <v>635</v>
      </c>
      <c r="C9" s="688" t="s">
        <v>636</v>
      </c>
      <c r="D9" s="638"/>
      <c r="E9" s="689" t="s">
        <v>767</v>
      </c>
      <c r="F9" s="734" t="s">
        <v>768</v>
      </c>
    </row>
    <row r="10" spans="1:6" ht="12.75">
      <c r="A10" s="735">
        <v>1</v>
      </c>
      <c r="B10" s="690">
        <v>2</v>
      </c>
      <c r="C10" s="690" t="s">
        <v>637</v>
      </c>
      <c r="D10" s="690">
        <v>4</v>
      </c>
      <c r="E10" s="690">
        <v>5</v>
      </c>
      <c r="F10" s="736">
        <v>6</v>
      </c>
    </row>
    <row r="11" spans="1:9" ht="31.5">
      <c r="A11" s="737">
        <v>4000</v>
      </c>
      <c r="B11" s="691" t="s">
        <v>922</v>
      </c>
      <c r="C11" s="692"/>
      <c r="D11" s="693">
        <f>E11+F11</f>
        <v>475000</v>
      </c>
      <c r="E11" s="693">
        <f>+E19+E20+E33+E34+E35+E36+E37+E41+E47+E49+E52+E53+E56+E60+E63+E66+E69+E70+E90+E138+E139+E141+E155+E172</f>
        <v>0</v>
      </c>
      <c r="F11" s="738">
        <f>F181+F182+F183+F188+F209</f>
        <v>475000</v>
      </c>
      <c r="H11" s="326"/>
      <c r="I11" s="327"/>
    </row>
    <row r="12" spans="1:6" ht="12.75">
      <c r="A12" s="737"/>
      <c r="B12" s="694" t="s">
        <v>697</v>
      </c>
      <c r="C12" s="692"/>
      <c r="D12" s="695"/>
      <c r="E12" s="695"/>
      <c r="F12" s="482"/>
    </row>
    <row r="13" spans="1:8" ht="42.75" customHeight="1">
      <c r="A13" s="737">
        <v>4050</v>
      </c>
      <c r="B13" s="696" t="s">
        <v>923</v>
      </c>
      <c r="C13" s="697" t="s">
        <v>90</v>
      </c>
      <c r="D13" s="693">
        <f>D15+D28+D71+D86+D96+D130+D118+D145</f>
        <v>-1000</v>
      </c>
      <c r="E13" s="693">
        <f>E15+E28+E71+E86+E96+E130+E118+E145</f>
        <v>-1000</v>
      </c>
      <c r="F13" s="482"/>
      <c r="H13" s="327"/>
    </row>
    <row r="14" spans="1:6" ht="13.5" customHeight="1">
      <c r="A14" s="737"/>
      <c r="B14" s="694" t="s">
        <v>697</v>
      </c>
      <c r="C14" s="692"/>
      <c r="D14" s="698"/>
      <c r="E14" s="698"/>
      <c r="F14" s="482"/>
    </row>
    <row r="15" spans="1:6" ht="30.75" customHeight="1" hidden="1" thickBot="1">
      <c r="A15" s="739">
        <v>4100</v>
      </c>
      <c r="B15" s="699" t="s">
        <v>924</v>
      </c>
      <c r="C15" s="700" t="s">
        <v>90</v>
      </c>
      <c r="D15" s="701">
        <f>D17+D22+D25</f>
        <v>0</v>
      </c>
      <c r="E15" s="701">
        <f>E17+E22+E25</f>
        <v>0</v>
      </c>
      <c r="F15" s="332" t="s">
        <v>94</v>
      </c>
    </row>
    <row r="16" spans="1:6" ht="13.5" customHeight="1" hidden="1" thickBot="1">
      <c r="A16" s="737"/>
      <c r="B16" s="694" t="s">
        <v>697</v>
      </c>
      <c r="C16" s="692"/>
      <c r="D16" s="698"/>
      <c r="E16" s="698"/>
      <c r="F16" s="482"/>
    </row>
    <row r="17" spans="1:6" ht="24.75" customHeight="1" hidden="1" thickBot="1">
      <c r="A17" s="739">
        <v>4110</v>
      </c>
      <c r="B17" s="702" t="s">
        <v>925</v>
      </c>
      <c r="C17" s="700" t="s">
        <v>90</v>
      </c>
      <c r="D17" s="698">
        <f>E17</f>
        <v>0</v>
      </c>
      <c r="E17" s="698">
        <f>E19+E20</f>
        <v>0</v>
      </c>
      <c r="F17" s="332" t="s">
        <v>94</v>
      </c>
    </row>
    <row r="18" spans="1:6" ht="13.5" customHeight="1" hidden="1" thickBot="1">
      <c r="A18" s="739"/>
      <c r="B18" s="694" t="s">
        <v>694</v>
      </c>
      <c r="C18" s="700"/>
      <c r="D18" s="698"/>
      <c r="E18" s="698"/>
      <c r="F18" s="332"/>
    </row>
    <row r="19" spans="1:6" ht="24" customHeight="1" hidden="1">
      <c r="A19" s="739">
        <v>4111</v>
      </c>
      <c r="B19" s="703" t="s">
        <v>638</v>
      </c>
      <c r="C19" s="704" t="s">
        <v>849</v>
      </c>
      <c r="D19" s="698">
        <f>E19</f>
        <v>0</v>
      </c>
      <c r="E19" s="698"/>
      <c r="F19" s="332" t="s">
        <v>94</v>
      </c>
    </row>
    <row r="20" spans="1:6" ht="24" customHeight="1" hidden="1">
      <c r="A20" s="739">
        <v>4112</v>
      </c>
      <c r="B20" s="703" t="s">
        <v>639</v>
      </c>
      <c r="C20" s="705" t="s">
        <v>850</v>
      </c>
      <c r="D20" s="706">
        <f>E20</f>
        <v>0</v>
      </c>
      <c r="E20" s="706"/>
      <c r="F20" s="332" t="s">
        <v>94</v>
      </c>
    </row>
    <row r="21" spans="1:6" ht="12.75" customHeight="1" hidden="1">
      <c r="A21" s="739">
        <v>4114</v>
      </c>
      <c r="B21" s="703" t="s">
        <v>640</v>
      </c>
      <c r="C21" s="705" t="s">
        <v>848</v>
      </c>
      <c r="D21" s="698"/>
      <c r="E21" s="698"/>
      <c r="F21" s="332" t="s">
        <v>94</v>
      </c>
    </row>
    <row r="22" spans="1:6" ht="25.5" customHeight="1" hidden="1" thickBot="1">
      <c r="A22" s="739">
        <v>4120</v>
      </c>
      <c r="B22" s="707" t="s">
        <v>926</v>
      </c>
      <c r="C22" s="700" t="s">
        <v>90</v>
      </c>
      <c r="D22" s="698"/>
      <c r="E22" s="698"/>
      <c r="F22" s="332" t="s">
        <v>94</v>
      </c>
    </row>
    <row r="23" spans="1:6" ht="13.5" customHeight="1" hidden="1" thickBot="1">
      <c r="A23" s="739"/>
      <c r="B23" s="694" t="s">
        <v>694</v>
      </c>
      <c r="C23" s="700"/>
      <c r="D23" s="698"/>
      <c r="E23" s="698"/>
      <c r="F23" s="332"/>
    </row>
    <row r="24" spans="1:6" ht="13.5" customHeight="1" hidden="1">
      <c r="A24" s="739">
        <v>4121</v>
      </c>
      <c r="B24" s="703" t="s">
        <v>641</v>
      </c>
      <c r="C24" s="705" t="s">
        <v>851</v>
      </c>
      <c r="D24" s="698"/>
      <c r="E24" s="698"/>
      <c r="F24" s="332" t="s">
        <v>94</v>
      </c>
    </row>
    <row r="25" spans="1:6" ht="25.5" customHeight="1" hidden="1" thickBot="1">
      <c r="A25" s="739">
        <v>4130</v>
      </c>
      <c r="B25" s="707" t="s">
        <v>927</v>
      </c>
      <c r="C25" s="700" t="s">
        <v>90</v>
      </c>
      <c r="D25" s="698">
        <f>E25</f>
        <v>0</v>
      </c>
      <c r="E25" s="698">
        <f>E27</f>
        <v>0</v>
      </c>
      <c r="F25" s="332" t="s">
        <v>94</v>
      </c>
    </row>
    <row r="26" spans="1:6" ht="13.5" customHeight="1" hidden="1" thickBot="1">
      <c r="A26" s="739"/>
      <c r="B26" s="694" t="s">
        <v>694</v>
      </c>
      <c r="C26" s="700"/>
      <c r="D26" s="698"/>
      <c r="E26" s="698"/>
      <c r="F26" s="332"/>
    </row>
    <row r="27" spans="1:6" ht="13.5" customHeight="1" hidden="1" thickBot="1">
      <c r="A27" s="739">
        <v>4131</v>
      </c>
      <c r="B27" s="707" t="s">
        <v>852</v>
      </c>
      <c r="C27" s="704" t="s">
        <v>853</v>
      </c>
      <c r="D27" s="698">
        <f>E27</f>
        <v>0</v>
      </c>
      <c r="E27" s="698"/>
      <c r="F27" s="332" t="s">
        <v>94</v>
      </c>
    </row>
    <row r="28" spans="1:8" ht="36" customHeight="1" hidden="1" thickBot="1">
      <c r="A28" s="739">
        <v>4200</v>
      </c>
      <c r="B28" s="703" t="s">
        <v>928</v>
      </c>
      <c r="C28" s="700" t="s">
        <v>90</v>
      </c>
      <c r="D28" s="701">
        <f>D30+D39+D44+D54+D57+D61</f>
        <v>200</v>
      </c>
      <c r="E28" s="701">
        <f>E30+E39+E44+E54+E57+E61</f>
        <v>200</v>
      </c>
      <c r="F28" s="332" t="s">
        <v>94</v>
      </c>
      <c r="H28" s="326"/>
    </row>
    <row r="29" spans="1:6" ht="12.75" hidden="1">
      <c r="A29" s="737"/>
      <c r="B29" s="694" t="s">
        <v>697</v>
      </c>
      <c r="C29" s="692"/>
      <c r="D29" s="698"/>
      <c r="E29" s="698"/>
      <c r="F29" s="482"/>
    </row>
    <row r="30" spans="1:6" ht="33.75" customHeight="1">
      <c r="A30" s="739">
        <v>4210</v>
      </c>
      <c r="B30" s="707" t="s">
        <v>929</v>
      </c>
      <c r="C30" s="700" t="s">
        <v>90</v>
      </c>
      <c r="D30" s="701">
        <f>E30</f>
        <v>1200</v>
      </c>
      <c r="E30" s="701">
        <f>E33+E37++E35+E36+E34</f>
        <v>1200</v>
      </c>
      <c r="F30" s="332" t="s">
        <v>94</v>
      </c>
    </row>
    <row r="31" spans="1:6" ht="12" customHeight="1">
      <c r="A31" s="739"/>
      <c r="B31" s="694" t="s">
        <v>694</v>
      </c>
      <c r="C31" s="700"/>
      <c r="D31" s="695"/>
      <c r="E31" s="695"/>
      <c r="F31" s="332"/>
    </row>
    <row r="32" spans="1:6" ht="24" customHeight="1" hidden="1">
      <c r="A32" s="739">
        <v>4211</v>
      </c>
      <c r="B32" s="703" t="s">
        <v>854</v>
      </c>
      <c r="C32" s="705" t="s">
        <v>855</v>
      </c>
      <c r="D32" s="695"/>
      <c r="E32" s="695"/>
      <c r="F32" s="332" t="s">
        <v>94</v>
      </c>
    </row>
    <row r="33" spans="1:6" ht="12.75" customHeight="1">
      <c r="A33" s="739">
        <v>4212</v>
      </c>
      <c r="B33" s="707" t="s">
        <v>930</v>
      </c>
      <c r="C33" s="705" t="s">
        <v>856</v>
      </c>
      <c r="D33" s="698">
        <f>E33</f>
        <v>1000</v>
      </c>
      <c r="E33" s="698">
        <v>1000</v>
      </c>
      <c r="F33" s="332" t="s">
        <v>94</v>
      </c>
    </row>
    <row r="34" spans="1:6" ht="12.75" customHeight="1" hidden="1">
      <c r="A34" s="739">
        <v>4213</v>
      </c>
      <c r="B34" s="703" t="s">
        <v>642</v>
      </c>
      <c r="C34" s="705" t="s">
        <v>857</v>
      </c>
      <c r="D34" s="698">
        <f>E34</f>
        <v>0</v>
      </c>
      <c r="E34" s="698"/>
      <c r="F34" s="332" t="s">
        <v>94</v>
      </c>
    </row>
    <row r="35" spans="1:6" ht="12.75" customHeight="1">
      <c r="A35" s="739">
        <v>4214</v>
      </c>
      <c r="B35" s="703" t="s">
        <v>643</v>
      </c>
      <c r="C35" s="705" t="s">
        <v>858</v>
      </c>
      <c r="D35" s="698">
        <f>E35</f>
        <v>200</v>
      </c>
      <c r="E35" s="698">
        <v>200</v>
      </c>
      <c r="F35" s="332" t="s">
        <v>94</v>
      </c>
    </row>
    <row r="36" spans="1:6" ht="12.75" customHeight="1" hidden="1">
      <c r="A36" s="739">
        <v>4215</v>
      </c>
      <c r="B36" s="703" t="s">
        <v>644</v>
      </c>
      <c r="C36" s="705" t="s">
        <v>859</v>
      </c>
      <c r="D36" s="698">
        <f>E36</f>
        <v>0</v>
      </c>
      <c r="E36" s="698"/>
      <c r="F36" s="332" t="s">
        <v>94</v>
      </c>
    </row>
    <row r="37" spans="1:6" ht="17.25" customHeight="1" hidden="1">
      <c r="A37" s="739">
        <v>4216</v>
      </c>
      <c r="B37" s="703" t="s">
        <v>645</v>
      </c>
      <c r="C37" s="705" t="s">
        <v>860</v>
      </c>
      <c r="D37" s="698">
        <f>E37</f>
        <v>0</v>
      </c>
      <c r="E37" s="698"/>
      <c r="F37" s="332" t="s">
        <v>94</v>
      </c>
    </row>
    <row r="38" spans="1:6" ht="13.5" customHeight="1" hidden="1" thickBot="1">
      <c r="A38" s="739">
        <v>4217</v>
      </c>
      <c r="B38" s="703" t="s">
        <v>646</v>
      </c>
      <c r="C38" s="705" t="s">
        <v>861</v>
      </c>
      <c r="D38" s="695"/>
      <c r="E38" s="695"/>
      <c r="F38" s="332" t="s">
        <v>94</v>
      </c>
    </row>
    <row r="39" spans="1:8" ht="24.75" customHeight="1">
      <c r="A39" s="739">
        <v>4220</v>
      </c>
      <c r="B39" s="707" t="s">
        <v>931</v>
      </c>
      <c r="C39" s="700" t="s">
        <v>90</v>
      </c>
      <c r="D39" s="701">
        <f>D41+D42</f>
        <v>-2000</v>
      </c>
      <c r="E39" s="701">
        <f>E41+E42</f>
        <v>-2000</v>
      </c>
      <c r="F39" s="332" t="s">
        <v>94</v>
      </c>
      <c r="H39" s="339"/>
    </row>
    <row r="40" spans="1:6" ht="13.5" customHeight="1">
      <c r="A40" s="739"/>
      <c r="B40" s="694" t="s">
        <v>694</v>
      </c>
      <c r="C40" s="700"/>
      <c r="D40" s="695"/>
      <c r="E40" s="695"/>
      <c r="F40" s="332"/>
    </row>
    <row r="41" spans="1:6" ht="12.75" customHeight="1">
      <c r="A41" s="739">
        <v>4221</v>
      </c>
      <c r="B41" s="703" t="s">
        <v>647</v>
      </c>
      <c r="C41" s="708">
        <v>4221</v>
      </c>
      <c r="D41" s="698">
        <f>E41</f>
        <v>-1000</v>
      </c>
      <c r="E41" s="698">
        <v>-1000</v>
      </c>
      <c r="F41" s="332" t="s">
        <v>94</v>
      </c>
    </row>
    <row r="42" spans="1:6" ht="11.25" customHeight="1">
      <c r="A42" s="739">
        <v>4222</v>
      </c>
      <c r="B42" s="703" t="s">
        <v>648</v>
      </c>
      <c r="C42" s="705" t="s">
        <v>52</v>
      </c>
      <c r="D42" s="698">
        <f>E42</f>
        <v>-1000</v>
      </c>
      <c r="E42" s="698">
        <v>-1000</v>
      </c>
      <c r="F42" s="332" t="s">
        <v>94</v>
      </c>
    </row>
    <row r="43" spans="1:6" ht="13.5" customHeight="1" hidden="1" thickBot="1">
      <c r="A43" s="739">
        <v>4223</v>
      </c>
      <c r="B43" s="703" t="s">
        <v>649</v>
      </c>
      <c r="C43" s="705" t="s">
        <v>53</v>
      </c>
      <c r="D43" s="698"/>
      <c r="E43" s="698"/>
      <c r="F43" s="332" t="s">
        <v>94</v>
      </c>
    </row>
    <row r="44" spans="1:6" ht="45">
      <c r="A44" s="739">
        <v>4230</v>
      </c>
      <c r="B44" s="707" t="s">
        <v>932</v>
      </c>
      <c r="C44" s="700" t="s">
        <v>90</v>
      </c>
      <c r="D44" s="701">
        <f>E44</f>
        <v>600</v>
      </c>
      <c r="E44" s="701">
        <f>E47+E49+E52+E53+E48</f>
        <v>600</v>
      </c>
      <c r="F44" s="332" t="s">
        <v>94</v>
      </c>
    </row>
    <row r="45" spans="1:6" ht="15" customHeight="1">
      <c r="A45" s="739"/>
      <c r="B45" s="694" t="s">
        <v>694</v>
      </c>
      <c r="C45" s="700"/>
      <c r="D45" s="698"/>
      <c r="E45" s="698"/>
      <c r="F45" s="332"/>
    </row>
    <row r="46" spans="1:6" ht="12.75" customHeight="1" hidden="1">
      <c r="A46" s="739">
        <v>4231</v>
      </c>
      <c r="B46" s="703" t="s">
        <v>650</v>
      </c>
      <c r="C46" s="705" t="s">
        <v>54</v>
      </c>
      <c r="D46" s="698"/>
      <c r="E46" s="698"/>
      <c r="F46" s="332" t="s">
        <v>94</v>
      </c>
    </row>
    <row r="47" spans="1:6" ht="11.25" customHeight="1">
      <c r="A47" s="739">
        <v>4232</v>
      </c>
      <c r="B47" s="703" t="s">
        <v>651</v>
      </c>
      <c r="C47" s="705" t="s">
        <v>55</v>
      </c>
      <c r="D47" s="698">
        <f>E47</f>
        <v>200</v>
      </c>
      <c r="E47" s="698">
        <v>200</v>
      </c>
      <c r="F47" s="332" t="s">
        <v>94</v>
      </c>
    </row>
    <row r="48" spans="1:6" ht="24" hidden="1">
      <c r="A48" s="739">
        <v>4233</v>
      </c>
      <c r="B48" s="703" t="s">
        <v>652</v>
      </c>
      <c r="C48" s="705" t="s">
        <v>56</v>
      </c>
      <c r="D48" s="698">
        <f>E48</f>
        <v>0</v>
      </c>
      <c r="E48" s="698"/>
      <c r="F48" s="332" t="s">
        <v>94</v>
      </c>
    </row>
    <row r="49" spans="1:6" ht="12.75" customHeight="1">
      <c r="A49" s="739">
        <v>4234</v>
      </c>
      <c r="B49" s="703" t="s">
        <v>653</v>
      </c>
      <c r="C49" s="705" t="s">
        <v>57</v>
      </c>
      <c r="D49" s="698">
        <f>E49</f>
        <v>100</v>
      </c>
      <c r="E49" s="698">
        <v>100</v>
      </c>
      <c r="F49" s="332" t="s">
        <v>94</v>
      </c>
    </row>
    <row r="50" spans="1:6" ht="12.75" customHeight="1" hidden="1">
      <c r="A50" s="739">
        <v>4235</v>
      </c>
      <c r="B50" s="709" t="s">
        <v>654</v>
      </c>
      <c r="C50" s="668">
        <v>4235</v>
      </c>
      <c r="D50" s="698"/>
      <c r="E50" s="698"/>
      <c r="F50" s="332" t="s">
        <v>94</v>
      </c>
    </row>
    <row r="51" spans="1:6" ht="12.75" customHeight="1" hidden="1">
      <c r="A51" s="739">
        <v>4236</v>
      </c>
      <c r="B51" s="703" t="s">
        <v>655</v>
      </c>
      <c r="C51" s="705" t="s">
        <v>58</v>
      </c>
      <c r="D51" s="698">
        <f>E51</f>
        <v>0</v>
      </c>
      <c r="E51" s="698"/>
      <c r="F51" s="332" t="s">
        <v>94</v>
      </c>
    </row>
    <row r="52" spans="1:6" ht="12.75" customHeight="1" hidden="1">
      <c r="A52" s="739">
        <v>4237</v>
      </c>
      <c r="B52" s="703" t="s">
        <v>656</v>
      </c>
      <c r="C52" s="705" t="s">
        <v>59</v>
      </c>
      <c r="D52" s="698">
        <f>E52</f>
        <v>0</v>
      </c>
      <c r="E52" s="698"/>
      <c r="F52" s="332" t="s">
        <v>94</v>
      </c>
    </row>
    <row r="53" spans="1:6" ht="12.75">
      <c r="A53" s="739">
        <v>4239</v>
      </c>
      <c r="B53" s="703" t="s">
        <v>657</v>
      </c>
      <c r="C53" s="705" t="s">
        <v>60</v>
      </c>
      <c r="D53" s="698">
        <f>E53</f>
        <v>300</v>
      </c>
      <c r="E53" s="698">
        <v>300</v>
      </c>
      <c r="F53" s="332" t="s">
        <v>94</v>
      </c>
    </row>
    <row r="54" spans="1:6" ht="24.75" customHeight="1" hidden="1" thickBot="1">
      <c r="A54" s="739">
        <v>4240</v>
      </c>
      <c r="B54" s="707" t="s">
        <v>933</v>
      </c>
      <c r="C54" s="700" t="s">
        <v>90</v>
      </c>
      <c r="D54" s="701">
        <f>D56</f>
        <v>0</v>
      </c>
      <c r="E54" s="701">
        <f>E56</f>
        <v>0</v>
      </c>
      <c r="F54" s="332" t="s">
        <v>94</v>
      </c>
    </row>
    <row r="55" spans="1:6" ht="13.5" customHeight="1" hidden="1" thickBot="1">
      <c r="A55" s="739"/>
      <c r="B55" s="694" t="s">
        <v>694</v>
      </c>
      <c r="C55" s="700"/>
      <c r="D55" s="698"/>
      <c r="E55" s="698"/>
      <c r="F55" s="332"/>
    </row>
    <row r="56" spans="1:6" ht="13.5" customHeight="1" hidden="1" thickBot="1">
      <c r="A56" s="739">
        <v>4241</v>
      </c>
      <c r="B56" s="703" t="s">
        <v>658</v>
      </c>
      <c r="C56" s="705" t="s">
        <v>61</v>
      </c>
      <c r="D56" s="698">
        <f>E56</f>
        <v>0</v>
      </c>
      <c r="E56" s="698"/>
      <c r="F56" s="332" t="s">
        <v>94</v>
      </c>
    </row>
    <row r="57" spans="1:6" ht="28.5" customHeight="1" hidden="1" thickBot="1">
      <c r="A57" s="739">
        <v>4250</v>
      </c>
      <c r="B57" s="707" t="s">
        <v>934</v>
      </c>
      <c r="C57" s="700" t="s">
        <v>90</v>
      </c>
      <c r="D57" s="701">
        <f>E57</f>
        <v>0</v>
      </c>
      <c r="E57" s="701">
        <f>E59+E60</f>
        <v>0</v>
      </c>
      <c r="F57" s="332" t="s">
        <v>94</v>
      </c>
    </row>
    <row r="58" spans="1:6" ht="13.5" customHeight="1" hidden="1" thickBot="1">
      <c r="A58" s="739"/>
      <c r="B58" s="694" t="s">
        <v>694</v>
      </c>
      <c r="C58" s="700"/>
      <c r="D58" s="698"/>
      <c r="E58" s="698"/>
      <c r="F58" s="332"/>
    </row>
    <row r="59" spans="1:11" ht="24" customHeight="1" hidden="1">
      <c r="A59" s="739">
        <v>4251</v>
      </c>
      <c r="B59" s="703" t="s">
        <v>659</v>
      </c>
      <c r="C59" s="705" t="s">
        <v>62</v>
      </c>
      <c r="D59" s="698">
        <f>E59</f>
        <v>0</v>
      </c>
      <c r="E59" s="698"/>
      <c r="F59" s="332" t="s">
        <v>94</v>
      </c>
      <c r="K59" s="316" t="s">
        <v>880</v>
      </c>
    </row>
    <row r="60" spans="1:6" ht="24.75" customHeight="1" hidden="1" thickBot="1">
      <c r="A60" s="739">
        <v>4252</v>
      </c>
      <c r="B60" s="703" t="s">
        <v>660</v>
      </c>
      <c r="C60" s="705" t="s">
        <v>63</v>
      </c>
      <c r="D60" s="698">
        <f>E60</f>
        <v>0</v>
      </c>
      <c r="E60" s="698"/>
      <c r="F60" s="332" t="s">
        <v>94</v>
      </c>
    </row>
    <row r="61" spans="1:6" ht="33.75" customHeight="1">
      <c r="A61" s="739">
        <v>4260</v>
      </c>
      <c r="B61" s="707" t="s">
        <v>935</v>
      </c>
      <c r="C61" s="700" t="s">
        <v>90</v>
      </c>
      <c r="D61" s="710">
        <f>E61</f>
        <v>400</v>
      </c>
      <c r="E61" s="710">
        <f>E63+E65+E66+E69+E70+E64</f>
        <v>400</v>
      </c>
      <c r="F61" s="332" t="s">
        <v>94</v>
      </c>
    </row>
    <row r="62" spans="1:6" ht="13.5" customHeight="1">
      <c r="A62" s="739"/>
      <c r="B62" s="694" t="s">
        <v>694</v>
      </c>
      <c r="C62" s="700"/>
      <c r="D62" s="711"/>
      <c r="E62" s="711"/>
      <c r="F62" s="332"/>
    </row>
    <row r="63" spans="1:6" ht="12.75" customHeight="1" hidden="1">
      <c r="A63" s="739">
        <v>4261</v>
      </c>
      <c r="B63" s="703" t="s">
        <v>669</v>
      </c>
      <c r="C63" s="705" t="s">
        <v>64</v>
      </c>
      <c r="D63" s="712">
        <f>E63</f>
        <v>0</v>
      </c>
      <c r="E63" s="712"/>
      <c r="F63" s="332" t="s">
        <v>94</v>
      </c>
    </row>
    <row r="64" spans="1:6" ht="12.75" customHeight="1" hidden="1">
      <c r="A64" s="739">
        <v>4262</v>
      </c>
      <c r="B64" s="703" t="s">
        <v>670</v>
      </c>
      <c r="C64" s="705" t="s">
        <v>65</v>
      </c>
      <c r="D64" s="711">
        <f>E64</f>
        <v>0</v>
      </c>
      <c r="E64" s="711"/>
      <c r="F64" s="332" t="s">
        <v>94</v>
      </c>
    </row>
    <row r="65" spans="1:6" ht="23.25" customHeight="1" hidden="1">
      <c r="A65" s="739">
        <v>4263</v>
      </c>
      <c r="B65" s="703" t="s">
        <v>871</v>
      </c>
      <c r="C65" s="705" t="s">
        <v>66</v>
      </c>
      <c r="D65" s="711">
        <f>E65</f>
        <v>0</v>
      </c>
      <c r="E65" s="711"/>
      <c r="F65" s="332" t="s">
        <v>94</v>
      </c>
    </row>
    <row r="66" spans="1:6" ht="12.75" customHeight="1">
      <c r="A66" s="739">
        <v>4264</v>
      </c>
      <c r="B66" s="713" t="s">
        <v>671</v>
      </c>
      <c r="C66" s="705" t="s">
        <v>67</v>
      </c>
      <c r="D66" s="698">
        <f>E66</f>
        <v>200</v>
      </c>
      <c r="E66" s="698">
        <v>200</v>
      </c>
      <c r="F66" s="332" t="s">
        <v>94</v>
      </c>
    </row>
    <row r="67" spans="1:6" ht="24" customHeight="1" hidden="1">
      <c r="A67" s="739">
        <v>4265</v>
      </c>
      <c r="B67" s="714" t="s">
        <v>672</v>
      </c>
      <c r="C67" s="705" t="s">
        <v>68</v>
      </c>
      <c r="D67" s="698"/>
      <c r="E67" s="698"/>
      <c r="F67" s="332" t="s">
        <v>94</v>
      </c>
    </row>
    <row r="68" spans="1:6" ht="12.75" customHeight="1" hidden="1">
      <c r="A68" s="739">
        <v>4266</v>
      </c>
      <c r="B68" s="713" t="s">
        <v>673</v>
      </c>
      <c r="C68" s="705" t="s">
        <v>69</v>
      </c>
      <c r="D68" s="698"/>
      <c r="E68" s="698"/>
      <c r="F68" s="332" t="s">
        <v>94</v>
      </c>
    </row>
    <row r="69" spans="1:6" ht="12.75" customHeight="1" hidden="1">
      <c r="A69" s="739">
        <v>4267</v>
      </c>
      <c r="B69" s="713" t="s">
        <v>674</v>
      </c>
      <c r="C69" s="705" t="s">
        <v>70</v>
      </c>
      <c r="D69" s="698">
        <f>E69</f>
        <v>0</v>
      </c>
      <c r="E69" s="698">
        <f>2500-2000-500</f>
        <v>0</v>
      </c>
      <c r="F69" s="332" t="s">
        <v>94</v>
      </c>
    </row>
    <row r="70" spans="1:6" ht="19.5" customHeight="1">
      <c r="A70" s="739">
        <v>4268</v>
      </c>
      <c r="B70" s="713" t="s">
        <v>675</v>
      </c>
      <c r="C70" s="705" t="s">
        <v>71</v>
      </c>
      <c r="D70" s="698">
        <f>E70</f>
        <v>200</v>
      </c>
      <c r="E70" s="698">
        <v>200</v>
      </c>
      <c r="F70" s="332" t="s">
        <v>94</v>
      </c>
    </row>
    <row r="71" spans="1:6" ht="11.25" customHeight="1" hidden="1" thickBot="1">
      <c r="A71" s="739">
        <v>4300</v>
      </c>
      <c r="B71" s="715" t="s">
        <v>936</v>
      </c>
      <c r="C71" s="700" t="s">
        <v>90</v>
      </c>
      <c r="D71" s="695"/>
      <c r="E71" s="695"/>
      <c r="F71" s="332" t="s">
        <v>94</v>
      </c>
    </row>
    <row r="72" spans="1:6" ht="13.5" customHeight="1" hidden="1" thickBot="1">
      <c r="A72" s="737"/>
      <c r="B72" s="694" t="s">
        <v>697</v>
      </c>
      <c r="C72" s="692"/>
      <c r="D72" s="695"/>
      <c r="E72" s="695"/>
      <c r="F72" s="482"/>
    </row>
    <row r="73" spans="1:6" ht="13.5" customHeight="1" hidden="1" thickBot="1">
      <c r="A73" s="739">
        <v>4310</v>
      </c>
      <c r="B73" s="715" t="s">
        <v>937</v>
      </c>
      <c r="C73" s="700" t="s">
        <v>90</v>
      </c>
      <c r="D73" s="695"/>
      <c r="E73" s="695"/>
      <c r="F73" s="332" t="s">
        <v>94</v>
      </c>
    </row>
    <row r="74" spans="1:6" ht="13.5" customHeight="1" hidden="1" thickBot="1">
      <c r="A74" s="739"/>
      <c r="B74" s="694" t="s">
        <v>694</v>
      </c>
      <c r="C74" s="700"/>
      <c r="D74" s="695"/>
      <c r="E74" s="695"/>
      <c r="F74" s="332"/>
    </row>
    <row r="75" spans="1:6" ht="12.75" customHeight="1" hidden="1">
      <c r="A75" s="739">
        <v>4311</v>
      </c>
      <c r="B75" s="713" t="s">
        <v>676</v>
      </c>
      <c r="C75" s="705" t="s">
        <v>72</v>
      </c>
      <c r="D75" s="695"/>
      <c r="E75" s="695"/>
      <c r="F75" s="332" t="s">
        <v>94</v>
      </c>
    </row>
    <row r="76" spans="1:6" ht="12.75" customHeight="1" hidden="1">
      <c r="A76" s="739">
        <v>4312</v>
      </c>
      <c r="B76" s="713" t="s">
        <v>677</v>
      </c>
      <c r="C76" s="705" t="s">
        <v>73</v>
      </c>
      <c r="D76" s="695"/>
      <c r="E76" s="695"/>
      <c r="F76" s="332" t="s">
        <v>94</v>
      </c>
    </row>
    <row r="77" spans="1:6" ht="13.5" customHeight="1" hidden="1" thickBot="1">
      <c r="A77" s="739">
        <v>4320</v>
      </c>
      <c r="B77" s="715" t="s">
        <v>938</v>
      </c>
      <c r="C77" s="700" t="s">
        <v>90</v>
      </c>
      <c r="D77" s="695"/>
      <c r="E77" s="695"/>
      <c r="F77" s="332" t="s">
        <v>94</v>
      </c>
    </row>
    <row r="78" spans="1:6" ht="13.5" customHeight="1" hidden="1" thickBot="1">
      <c r="A78" s="739"/>
      <c r="B78" s="694" t="s">
        <v>694</v>
      </c>
      <c r="C78" s="700"/>
      <c r="D78" s="695"/>
      <c r="E78" s="695"/>
      <c r="F78" s="332"/>
    </row>
    <row r="79" spans="1:6" ht="15.75" customHeight="1" hidden="1">
      <c r="A79" s="739">
        <v>4321</v>
      </c>
      <c r="B79" s="713" t="s">
        <v>678</v>
      </c>
      <c r="C79" s="705" t="s">
        <v>74</v>
      </c>
      <c r="D79" s="695"/>
      <c r="E79" s="695"/>
      <c r="F79" s="332" t="s">
        <v>94</v>
      </c>
    </row>
    <row r="80" spans="1:6" ht="13.5" customHeight="1" hidden="1" thickBot="1">
      <c r="A80" s="739">
        <v>4322</v>
      </c>
      <c r="B80" s="713" t="s">
        <v>679</v>
      </c>
      <c r="C80" s="705" t="s">
        <v>75</v>
      </c>
      <c r="D80" s="695"/>
      <c r="E80" s="695"/>
      <c r="F80" s="332" t="s">
        <v>94</v>
      </c>
    </row>
    <row r="81" spans="1:6" ht="23.25" customHeight="1" hidden="1" thickBot="1">
      <c r="A81" s="739">
        <v>4330</v>
      </c>
      <c r="B81" s="715" t="s">
        <v>939</v>
      </c>
      <c r="C81" s="700" t="s">
        <v>90</v>
      </c>
      <c r="D81" s="695"/>
      <c r="E81" s="695"/>
      <c r="F81" s="332" t="s">
        <v>94</v>
      </c>
    </row>
    <row r="82" spans="1:6" ht="13.5" customHeight="1" hidden="1" thickBot="1">
      <c r="A82" s="739"/>
      <c r="B82" s="694" t="s">
        <v>694</v>
      </c>
      <c r="C82" s="700"/>
      <c r="D82" s="695"/>
      <c r="E82" s="695"/>
      <c r="F82" s="332"/>
    </row>
    <row r="83" spans="1:6" ht="24" customHeight="1" hidden="1">
      <c r="A83" s="739">
        <v>4331</v>
      </c>
      <c r="B83" s="713" t="s">
        <v>680</v>
      </c>
      <c r="C83" s="705" t="s">
        <v>76</v>
      </c>
      <c r="D83" s="695"/>
      <c r="E83" s="695"/>
      <c r="F83" s="332" t="s">
        <v>94</v>
      </c>
    </row>
    <row r="84" spans="1:6" ht="12.75" customHeight="1" hidden="1">
      <c r="A84" s="739">
        <v>4332</v>
      </c>
      <c r="B84" s="713" t="s">
        <v>681</v>
      </c>
      <c r="C84" s="705" t="s">
        <v>77</v>
      </c>
      <c r="D84" s="695"/>
      <c r="E84" s="695"/>
      <c r="F84" s="332" t="s">
        <v>94</v>
      </c>
    </row>
    <row r="85" spans="1:6" ht="13.5" customHeight="1" hidden="1" thickBot="1">
      <c r="A85" s="739">
        <v>4333</v>
      </c>
      <c r="B85" s="713" t="s">
        <v>682</v>
      </c>
      <c r="C85" s="705" t="s">
        <v>78</v>
      </c>
      <c r="D85" s="695"/>
      <c r="E85" s="695"/>
      <c r="F85" s="332" t="s">
        <v>94</v>
      </c>
    </row>
    <row r="86" spans="1:6" ht="13.5" customHeight="1" hidden="1" thickBot="1">
      <c r="A86" s="739">
        <v>4400</v>
      </c>
      <c r="B86" s="713" t="s">
        <v>940</v>
      </c>
      <c r="C86" s="700" t="s">
        <v>90</v>
      </c>
      <c r="D86" s="701">
        <f>D88+D92</f>
        <v>0</v>
      </c>
      <c r="E86" s="701">
        <f>E88</f>
        <v>0</v>
      </c>
      <c r="F86" s="332" t="s">
        <v>94</v>
      </c>
    </row>
    <row r="87" spans="1:6" ht="13.5" customHeight="1" hidden="1" thickBot="1">
      <c r="A87" s="737"/>
      <c r="B87" s="694" t="s">
        <v>697</v>
      </c>
      <c r="C87" s="692"/>
      <c r="D87" s="698"/>
      <c r="E87" s="698"/>
      <c r="F87" s="482"/>
    </row>
    <row r="88" spans="1:6" ht="24.75" customHeight="1" hidden="1" thickBot="1">
      <c r="A88" s="739">
        <v>4410</v>
      </c>
      <c r="B88" s="715" t="s">
        <v>941</v>
      </c>
      <c r="C88" s="700" t="s">
        <v>90</v>
      </c>
      <c r="D88" s="698">
        <f>D90+D91</f>
        <v>0</v>
      </c>
      <c r="E88" s="698">
        <f>E90+E91</f>
        <v>0</v>
      </c>
      <c r="F88" s="332" t="s">
        <v>94</v>
      </c>
    </row>
    <row r="89" spans="1:6" ht="13.5" customHeight="1" hidden="1" thickBot="1">
      <c r="A89" s="739"/>
      <c r="B89" s="694" t="s">
        <v>694</v>
      </c>
      <c r="C89" s="700"/>
      <c r="D89" s="698"/>
      <c r="E89" s="698"/>
      <c r="F89" s="332"/>
    </row>
    <row r="90" spans="1:6" ht="24" customHeight="1" hidden="1">
      <c r="A90" s="739">
        <v>4411</v>
      </c>
      <c r="B90" s="713" t="s">
        <v>683</v>
      </c>
      <c r="C90" s="705" t="s">
        <v>79</v>
      </c>
      <c r="D90" s="698">
        <f>E90</f>
        <v>0</v>
      </c>
      <c r="E90" s="698"/>
      <c r="F90" s="332" t="s">
        <v>94</v>
      </c>
    </row>
    <row r="91" spans="1:6" ht="24" customHeight="1" hidden="1">
      <c r="A91" s="739">
        <v>4412</v>
      </c>
      <c r="B91" s="713" t="s">
        <v>688</v>
      </c>
      <c r="C91" s="705" t="s">
        <v>80</v>
      </c>
      <c r="D91" s="695"/>
      <c r="E91" s="695"/>
      <c r="F91" s="332" t="s">
        <v>94</v>
      </c>
    </row>
    <row r="92" spans="1:6" ht="24.75" customHeight="1" hidden="1" thickBot="1">
      <c r="A92" s="739">
        <v>4420</v>
      </c>
      <c r="B92" s="715" t="s">
        <v>942</v>
      </c>
      <c r="C92" s="700" t="s">
        <v>90</v>
      </c>
      <c r="D92" s="695"/>
      <c r="E92" s="695"/>
      <c r="F92" s="332" t="s">
        <v>94</v>
      </c>
    </row>
    <row r="93" spans="1:6" ht="13.5" customHeight="1" hidden="1" thickBot="1">
      <c r="A93" s="739"/>
      <c r="B93" s="694" t="s">
        <v>694</v>
      </c>
      <c r="C93" s="700"/>
      <c r="D93" s="695"/>
      <c r="E93" s="695"/>
      <c r="F93" s="332"/>
    </row>
    <row r="94" spans="1:6" ht="24" customHeight="1" hidden="1">
      <c r="A94" s="739">
        <v>4421</v>
      </c>
      <c r="B94" s="713" t="s">
        <v>865</v>
      </c>
      <c r="C94" s="705" t="s">
        <v>81</v>
      </c>
      <c r="D94" s="695"/>
      <c r="E94" s="695"/>
      <c r="F94" s="332" t="s">
        <v>94</v>
      </c>
    </row>
    <row r="95" spans="1:6" ht="24.75" customHeight="1" hidden="1" thickBot="1">
      <c r="A95" s="739">
        <v>4422</v>
      </c>
      <c r="B95" s="713" t="s">
        <v>785</v>
      </c>
      <c r="C95" s="705" t="s">
        <v>82</v>
      </c>
      <c r="D95" s="695"/>
      <c r="E95" s="695"/>
      <c r="F95" s="332" t="s">
        <v>94</v>
      </c>
    </row>
    <row r="96" spans="1:6" ht="23.25" customHeight="1" hidden="1" thickBot="1">
      <c r="A96" s="739">
        <v>4500</v>
      </c>
      <c r="B96" s="714" t="s">
        <v>943</v>
      </c>
      <c r="C96" s="700" t="s">
        <v>90</v>
      </c>
      <c r="D96" s="695"/>
      <c r="E96" s="695"/>
      <c r="F96" s="332" t="s">
        <v>94</v>
      </c>
    </row>
    <row r="97" spans="1:6" ht="13.5" customHeight="1" hidden="1" thickBot="1">
      <c r="A97" s="737"/>
      <c r="B97" s="694" t="s">
        <v>697</v>
      </c>
      <c r="C97" s="692"/>
      <c r="D97" s="695"/>
      <c r="E97" s="695"/>
      <c r="F97" s="482"/>
    </row>
    <row r="98" spans="1:6" ht="24.75" customHeight="1" hidden="1" thickBot="1">
      <c r="A98" s="739">
        <v>4510</v>
      </c>
      <c r="B98" s="716" t="s">
        <v>944</v>
      </c>
      <c r="C98" s="700" t="s">
        <v>90</v>
      </c>
      <c r="D98" s="695"/>
      <c r="E98" s="695"/>
      <c r="F98" s="332" t="s">
        <v>94</v>
      </c>
    </row>
    <row r="99" spans="1:6" ht="13.5" customHeight="1" hidden="1" thickBot="1">
      <c r="A99" s="739"/>
      <c r="B99" s="694" t="s">
        <v>694</v>
      </c>
      <c r="C99" s="700"/>
      <c r="D99" s="695"/>
      <c r="E99" s="695"/>
      <c r="F99" s="332"/>
    </row>
    <row r="100" spans="1:6" ht="24" customHeight="1" hidden="1">
      <c r="A100" s="739">
        <v>4511</v>
      </c>
      <c r="B100" s="717" t="s">
        <v>945</v>
      </c>
      <c r="C100" s="705" t="s">
        <v>83</v>
      </c>
      <c r="D100" s="695"/>
      <c r="E100" s="695"/>
      <c r="F100" s="332" t="s">
        <v>94</v>
      </c>
    </row>
    <row r="101" spans="1:6" ht="24.75" customHeight="1" hidden="1" thickBot="1">
      <c r="A101" s="739">
        <v>4512</v>
      </c>
      <c r="B101" s="713" t="s">
        <v>786</v>
      </c>
      <c r="C101" s="705" t="s">
        <v>84</v>
      </c>
      <c r="D101" s="695"/>
      <c r="E101" s="695"/>
      <c r="F101" s="332" t="s">
        <v>94</v>
      </c>
    </row>
    <row r="102" spans="1:6" ht="24.75" customHeight="1" hidden="1" thickBot="1">
      <c r="A102" s="739">
        <v>4520</v>
      </c>
      <c r="B102" s="716" t="s">
        <v>946</v>
      </c>
      <c r="C102" s="700" t="s">
        <v>90</v>
      </c>
      <c r="D102" s="695"/>
      <c r="E102" s="695"/>
      <c r="F102" s="332" t="s">
        <v>94</v>
      </c>
    </row>
    <row r="103" spans="1:6" ht="13.5" customHeight="1" hidden="1" thickBot="1">
      <c r="A103" s="739"/>
      <c r="B103" s="694" t="s">
        <v>694</v>
      </c>
      <c r="C103" s="700"/>
      <c r="D103" s="695"/>
      <c r="E103" s="695"/>
      <c r="F103" s="332"/>
    </row>
    <row r="104" spans="1:6" ht="30" customHeight="1" hidden="1">
      <c r="A104" s="739">
        <v>4521</v>
      </c>
      <c r="B104" s="713" t="s">
        <v>739</v>
      </c>
      <c r="C104" s="705" t="s">
        <v>85</v>
      </c>
      <c r="D104" s="695"/>
      <c r="E104" s="695"/>
      <c r="F104" s="332" t="s">
        <v>94</v>
      </c>
    </row>
    <row r="105" spans="1:6" ht="24" customHeight="1" hidden="1">
      <c r="A105" s="739">
        <v>4522</v>
      </c>
      <c r="B105" s="713" t="s">
        <v>754</v>
      </c>
      <c r="C105" s="705" t="s">
        <v>86</v>
      </c>
      <c r="D105" s="695"/>
      <c r="E105" s="695"/>
      <c r="F105" s="332" t="s">
        <v>94</v>
      </c>
    </row>
    <row r="106" spans="1:6" ht="38.25" customHeight="1" hidden="1" thickBot="1">
      <c r="A106" s="739">
        <v>4530</v>
      </c>
      <c r="B106" s="716" t="s">
        <v>947</v>
      </c>
      <c r="C106" s="700" t="s">
        <v>90</v>
      </c>
      <c r="D106" s="695"/>
      <c r="E106" s="695"/>
      <c r="F106" s="332" t="s">
        <v>94</v>
      </c>
    </row>
    <row r="107" spans="1:6" ht="13.5" customHeight="1" hidden="1" thickBot="1">
      <c r="A107" s="739"/>
      <c r="B107" s="694" t="s">
        <v>694</v>
      </c>
      <c r="C107" s="700"/>
      <c r="D107" s="695"/>
      <c r="E107" s="695"/>
      <c r="F107" s="332"/>
    </row>
    <row r="108" spans="1:6" ht="38.25" customHeight="1" hidden="1">
      <c r="A108" s="739">
        <v>4531</v>
      </c>
      <c r="B108" s="718" t="s">
        <v>743</v>
      </c>
      <c r="C108" s="704" t="s">
        <v>881</v>
      </c>
      <c r="D108" s="695"/>
      <c r="E108" s="695"/>
      <c r="F108" s="332" t="s">
        <v>94</v>
      </c>
    </row>
    <row r="109" spans="1:6" ht="38.25" customHeight="1" hidden="1">
      <c r="A109" s="739">
        <v>4532</v>
      </c>
      <c r="B109" s="718" t="s">
        <v>744</v>
      </c>
      <c r="C109" s="705" t="s">
        <v>882</v>
      </c>
      <c r="D109" s="695"/>
      <c r="E109" s="695"/>
      <c r="F109" s="332" t="s">
        <v>94</v>
      </c>
    </row>
    <row r="110" spans="1:6" ht="24" customHeight="1" hidden="1">
      <c r="A110" s="739">
        <v>4533</v>
      </c>
      <c r="B110" s="718" t="s">
        <v>948</v>
      </c>
      <c r="C110" s="705" t="s">
        <v>883</v>
      </c>
      <c r="D110" s="695"/>
      <c r="E110" s="695"/>
      <c r="F110" s="332" t="s">
        <v>94</v>
      </c>
    </row>
    <row r="111" spans="1:6" ht="12.75" customHeight="1" hidden="1">
      <c r="A111" s="739"/>
      <c r="B111" s="719" t="s">
        <v>697</v>
      </c>
      <c r="C111" s="705"/>
      <c r="D111" s="695"/>
      <c r="E111" s="695"/>
      <c r="F111" s="332"/>
    </row>
    <row r="112" spans="1:6" ht="24" customHeight="1" hidden="1">
      <c r="A112" s="739">
        <v>4534</v>
      </c>
      <c r="B112" s="719" t="s">
        <v>586</v>
      </c>
      <c r="C112" s="705"/>
      <c r="D112" s="695"/>
      <c r="E112" s="695"/>
      <c r="F112" s="332" t="s">
        <v>94</v>
      </c>
    </row>
    <row r="113" spans="1:6" ht="12.75" customHeight="1" hidden="1">
      <c r="A113" s="739"/>
      <c r="B113" s="719" t="s">
        <v>709</v>
      </c>
      <c r="C113" s="705"/>
      <c r="D113" s="695"/>
      <c r="E113" s="695"/>
      <c r="F113" s="332"/>
    </row>
    <row r="114" spans="1:6" ht="21.75" customHeight="1" hidden="1">
      <c r="A114" s="740">
        <v>4535</v>
      </c>
      <c r="B114" s="52" t="s">
        <v>708</v>
      </c>
      <c r="C114" s="705"/>
      <c r="D114" s="695"/>
      <c r="E114" s="695"/>
      <c r="F114" s="332" t="s">
        <v>94</v>
      </c>
    </row>
    <row r="115" spans="1:6" ht="12.75" customHeight="1" hidden="1">
      <c r="A115" s="739">
        <v>4536</v>
      </c>
      <c r="B115" s="719" t="s">
        <v>710</v>
      </c>
      <c r="C115" s="705"/>
      <c r="D115" s="695"/>
      <c r="E115" s="695"/>
      <c r="F115" s="332" t="s">
        <v>94</v>
      </c>
    </row>
    <row r="116" spans="1:6" ht="12.75" customHeight="1" hidden="1">
      <c r="A116" s="739">
        <v>4537</v>
      </c>
      <c r="B116" s="719" t="s">
        <v>711</v>
      </c>
      <c r="C116" s="705"/>
      <c r="D116" s="695"/>
      <c r="E116" s="695"/>
      <c r="F116" s="332" t="s">
        <v>94</v>
      </c>
    </row>
    <row r="117" spans="1:6" ht="13.5" customHeight="1" hidden="1" thickBot="1">
      <c r="A117" s="739">
        <v>4538</v>
      </c>
      <c r="B117" s="719" t="s">
        <v>713</v>
      </c>
      <c r="C117" s="705"/>
      <c r="D117" s="695"/>
      <c r="E117" s="695"/>
      <c r="F117" s="332" t="s">
        <v>94</v>
      </c>
    </row>
    <row r="118" spans="1:6" ht="24.75" customHeight="1" hidden="1" thickBot="1">
      <c r="A118" s="739">
        <v>4540</v>
      </c>
      <c r="B118" s="716" t="s">
        <v>949</v>
      </c>
      <c r="C118" s="700" t="s">
        <v>90</v>
      </c>
      <c r="D118" s="701">
        <f>D120</f>
        <v>0</v>
      </c>
      <c r="E118" s="701">
        <f>E120</f>
        <v>0</v>
      </c>
      <c r="F118" s="332" t="s">
        <v>94</v>
      </c>
    </row>
    <row r="119" spans="1:6" ht="12.75" customHeight="1" hidden="1">
      <c r="A119" s="739"/>
      <c r="B119" s="694" t="s">
        <v>694</v>
      </c>
      <c r="C119" s="700"/>
      <c r="D119" s="698"/>
      <c r="E119" s="698"/>
      <c r="F119" s="332"/>
    </row>
    <row r="120" spans="1:6" ht="38.25" customHeight="1" hidden="1">
      <c r="A120" s="739">
        <v>4541</v>
      </c>
      <c r="B120" s="718" t="s">
        <v>884</v>
      </c>
      <c r="C120" s="705" t="s">
        <v>886</v>
      </c>
      <c r="D120" s="711">
        <f>E120</f>
        <v>0</v>
      </c>
      <c r="E120" s="711"/>
      <c r="F120" s="332" t="s">
        <v>94</v>
      </c>
    </row>
    <row r="121" spans="1:6" ht="38.25" customHeight="1" hidden="1">
      <c r="A121" s="739">
        <v>4542</v>
      </c>
      <c r="B121" s="718" t="s">
        <v>885</v>
      </c>
      <c r="C121" s="705" t="s">
        <v>887</v>
      </c>
      <c r="D121" s="695"/>
      <c r="E121" s="701"/>
      <c r="F121" s="332" t="s">
        <v>94</v>
      </c>
    </row>
    <row r="122" spans="1:6" ht="24.75" customHeight="1" hidden="1" thickBot="1">
      <c r="A122" s="739">
        <v>4543</v>
      </c>
      <c r="B122" s="718" t="s">
        <v>950</v>
      </c>
      <c r="C122" s="705" t="s">
        <v>888</v>
      </c>
      <c r="D122" s="695"/>
      <c r="E122" s="701"/>
      <c r="F122" s="332" t="s">
        <v>94</v>
      </c>
    </row>
    <row r="123" spans="1:6" ht="12.75" customHeight="1" hidden="1">
      <c r="A123" s="739"/>
      <c r="B123" s="719" t="s">
        <v>697</v>
      </c>
      <c r="C123" s="705"/>
      <c r="D123" s="695"/>
      <c r="E123" s="695"/>
      <c r="F123" s="332"/>
    </row>
    <row r="124" spans="1:6" ht="24" customHeight="1" hidden="1">
      <c r="A124" s="739">
        <v>4544</v>
      </c>
      <c r="B124" s="719" t="s">
        <v>587</v>
      </c>
      <c r="C124" s="705"/>
      <c r="D124" s="695"/>
      <c r="E124" s="695"/>
      <c r="F124" s="332" t="s">
        <v>94</v>
      </c>
    </row>
    <row r="125" spans="1:6" ht="12.75" customHeight="1" hidden="1">
      <c r="A125" s="739"/>
      <c r="B125" s="719" t="s">
        <v>709</v>
      </c>
      <c r="C125" s="705"/>
      <c r="D125" s="695"/>
      <c r="E125" s="695"/>
      <c r="F125" s="332"/>
    </row>
    <row r="126" spans="1:6" ht="21" customHeight="1" hidden="1">
      <c r="A126" s="740">
        <v>4545</v>
      </c>
      <c r="B126" s="52" t="s">
        <v>708</v>
      </c>
      <c r="C126" s="705"/>
      <c r="D126" s="695"/>
      <c r="E126" s="695"/>
      <c r="F126" s="332" t="s">
        <v>94</v>
      </c>
    </row>
    <row r="127" spans="1:6" ht="12.75" customHeight="1" hidden="1">
      <c r="A127" s="739">
        <v>4546</v>
      </c>
      <c r="B127" s="719" t="s">
        <v>712</v>
      </c>
      <c r="C127" s="705"/>
      <c r="D127" s="695"/>
      <c r="E127" s="695"/>
      <c r="F127" s="332" t="s">
        <v>94</v>
      </c>
    </row>
    <row r="128" spans="1:6" ht="12.75" customHeight="1" hidden="1">
      <c r="A128" s="739">
        <v>4547</v>
      </c>
      <c r="B128" s="719" t="s">
        <v>711</v>
      </c>
      <c r="C128" s="705"/>
      <c r="D128" s="695"/>
      <c r="E128" s="695"/>
      <c r="F128" s="332" t="s">
        <v>94</v>
      </c>
    </row>
    <row r="129" spans="1:6" ht="13.5" customHeight="1" hidden="1" thickBot="1">
      <c r="A129" s="739">
        <v>4548</v>
      </c>
      <c r="B129" s="719" t="s">
        <v>713</v>
      </c>
      <c r="C129" s="705"/>
      <c r="D129" s="695"/>
      <c r="E129" s="695"/>
      <c r="F129" s="332" t="s">
        <v>94</v>
      </c>
    </row>
    <row r="130" spans="1:6" ht="32.25" customHeight="1">
      <c r="A130" s="739">
        <v>4600</v>
      </c>
      <c r="B130" s="716" t="s">
        <v>951</v>
      </c>
      <c r="C130" s="700" t="s">
        <v>90</v>
      </c>
      <c r="D130" s="701">
        <f>D132+D136+D142</f>
        <v>-1500</v>
      </c>
      <c r="E130" s="701">
        <f>E136</f>
        <v>-1500</v>
      </c>
      <c r="F130" s="332" t="s">
        <v>94</v>
      </c>
    </row>
    <row r="131" spans="1:6" ht="13.5" customHeight="1" hidden="1" thickBot="1">
      <c r="A131" s="737"/>
      <c r="B131" s="694" t="s">
        <v>697</v>
      </c>
      <c r="C131" s="692"/>
      <c r="D131" s="698"/>
      <c r="E131" s="698"/>
      <c r="F131" s="482"/>
    </row>
    <row r="132" spans="1:6" ht="12.75" customHeight="1" hidden="1">
      <c r="A132" s="737">
        <v>4610</v>
      </c>
      <c r="B132" s="720" t="s">
        <v>758</v>
      </c>
      <c r="C132" s="692"/>
      <c r="D132" s="698"/>
      <c r="E132" s="698"/>
      <c r="F132" s="332" t="s">
        <v>95</v>
      </c>
    </row>
    <row r="133" spans="1:6" ht="12.75" customHeight="1" hidden="1">
      <c r="A133" s="737"/>
      <c r="B133" s="694" t="s">
        <v>697</v>
      </c>
      <c r="C133" s="692"/>
      <c r="D133" s="698"/>
      <c r="E133" s="698"/>
      <c r="F133" s="332"/>
    </row>
    <row r="134" spans="1:6" ht="25.5" customHeight="1" hidden="1">
      <c r="A134" s="737">
        <v>4610</v>
      </c>
      <c r="B134" s="229" t="s">
        <v>611</v>
      </c>
      <c r="C134" s="692" t="s">
        <v>610</v>
      </c>
      <c r="D134" s="698"/>
      <c r="E134" s="698"/>
      <c r="F134" s="332" t="s">
        <v>94</v>
      </c>
    </row>
    <row r="135" spans="1:6" ht="26.25" customHeight="1" hidden="1" thickBot="1">
      <c r="A135" s="737">
        <v>4620</v>
      </c>
      <c r="B135" s="215" t="s">
        <v>760</v>
      </c>
      <c r="C135" s="692" t="s">
        <v>759</v>
      </c>
      <c r="D135" s="698"/>
      <c r="E135" s="698"/>
      <c r="F135" s="332" t="s">
        <v>94</v>
      </c>
    </row>
    <row r="136" spans="1:6" ht="35.25" customHeight="1">
      <c r="A136" s="739">
        <v>4630</v>
      </c>
      <c r="B136" s="715" t="s">
        <v>952</v>
      </c>
      <c r="C136" s="700" t="s">
        <v>90</v>
      </c>
      <c r="D136" s="698">
        <f>E136</f>
        <v>-1500</v>
      </c>
      <c r="E136" s="698">
        <f>E138+E139+E141</f>
        <v>-1500</v>
      </c>
      <c r="F136" s="332" t="s">
        <v>94</v>
      </c>
    </row>
    <row r="137" spans="1:6" ht="13.5" customHeight="1">
      <c r="A137" s="739"/>
      <c r="B137" s="694" t="s">
        <v>694</v>
      </c>
      <c r="C137" s="700"/>
      <c r="D137" s="698"/>
      <c r="E137" s="698"/>
      <c r="F137" s="332"/>
    </row>
    <row r="138" spans="1:6" ht="12.75" customHeight="1" hidden="1">
      <c r="A138" s="739">
        <v>4631</v>
      </c>
      <c r="B138" s="713" t="s">
        <v>892</v>
      </c>
      <c r="C138" s="705" t="s">
        <v>889</v>
      </c>
      <c r="D138" s="698">
        <f>E138</f>
        <v>0</v>
      </c>
      <c r="E138" s="698"/>
      <c r="F138" s="332" t="s">
        <v>94</v>
      </c>
    </row>
    <row r="139" spans="1:6" ht="25.5" customHeight="1">
      <c r="A139" s="739">
        <v>4632</v>
      </c>
      <c r="B139" s="703" t="s">
        <v>0</v>
      </c>
      <c r="C139" s="705" t="s">
        <v>890</v>
      </c>
      <c r="D139" s="698">
        <f>E139</f>
        <v>-1500</v>
      </c>
      <c r="E139" s="698">
        <v>-1500</v>
      </c>
      <c r="F139" s="332" t="s">
        <v>94</v>
      </c>
    </row>
    <row r="140" spans="1:6" ht="17.25" customHeight="1" hidden="1">
      <c r="A140" s="739">
        <v>4633</v>
      </c>
      <c r="B140" s="713" t="s">
        <v>1</v>
      </c>
      <c r="C140" s="705" t="s">
        <v>891</v>
      </c>
      <c r="D140" s="698"/>
      <c r="E140" s="698"/>
      <c r="F140" s="332" t="s">
        <v>94</v>
      </c>
    </row>
    <row r="141" spans="1:6" ht="14.25" customHeight="1" hidden="1">
      <c r="A141" s="739">
        <v>4634</v>
      </c>
      <c r="B141" s="713" t="s">
        <v>2</v>
      </c>
      <c r="C141" s="705" t="s">
        <v>113</v>
      </c>
      <c r="D141" s="698">
        <f>E141</f>
        <v>0</v>
      </c>
      <c r="E141" s="698"/>
      <c r="F141" s="332" t="s">
        <v>94</v>
      </c>
    </row>
    <row r="142" spans="1:6" ht="13.5" customHeight="1" hidden="1" thickBot="1">
      <c r="A142" s="739">
        <v>4640</v>
      </c>
      <c r="B142" s="715" t="s">
        <v>953</v>
      </c>
      <c r="C142" s="700" t="s">
        <v>90</v>
      </c>
      <c r="D142" s="698"/>
      <c r="E142" s="698"/>
      <c r="F142" s="332" t="s">
        <v>94</v>
      </c>
    </row>
    <row r="143" spans="1:6" ht="13.5" customHeight="1" hidden="1" thickBot="1">
      <c r="A143" s="739"/>
      <c r="B143" s="694" t="s">
        <v>694</v>
      </c>
      <c r="C143" s="700"/>
      <c r="D143" s="698"/>
      <c r="E143" s="698"/>
      <c r="F143" s="332"/>
    </row>
    <row r="144" spans="1:6" ht="13.5" customHeight="1" hidden="1" thickBot="1">
      <c r="A144" s="739">
        <v>4641</v>
      </c>
      <c r="B144" s="713" t="s">
        <v>3</v>
      </c>
      <c r="C144" s="705" t="s">
        <v>4</v>
      </c>
      <c r="D144" s="698"/>
      <c r="E144" s="698"/>
      <c r="F144" s="332" t="s">
        <v>94</v>
      </c>
    </row>
    <row r="145" spans="1:6" ht="33" customHeight="1">
      <c r="A145" s="737">
        <v>4700</v>
      </c>
      <c r="B145" s="707" t="s">
        <v>954</v>
      </c>
      <c r="C145" s="700" t="s">
        <v>90</v>
      </c>
      <c r="D145" s="698">
        <f>D147+D151+D157+D160+D164+D167+D170</f>
        <v>300</v>
      </c>
      <c r="E145" s="698">
        <f>E147+E151+E157+E160+E164+E167+E170</f>
        <v>300</v>
      </c>
      <c r="F145" s="332"/>
    </row>
    <row r="146" spans="1:6" ht="12.75" hidden="1">
      <c r="A146" s="737"/>
      <c r="B146" s="694" t="s">
        <v>697</v>
      </c>
      <c r="C146" s="692"/>
      <c r="D146" s="695"/>
      <c r="E146" s="695"/>
      <c r="F146" s="482"/>
    </row>
    <row r="147" spans="1:6" ht="40.5" customHeight="1" hidden="1" thickBot="1">
      <c r="A147" s="739">
        <v>4710</v>
      </c>
      <c r="B147" s="707" t="s">
        <v>955</v>
      </c>
      <c r="C147" s="700" t="s">
        <v>90</v>
      </c>
      <c r="D147" s="698">
        <f>D150</f>
        <v>0</v>
      </c>
      <c r="E147" s="698">
        <f>E150</f>
        <v>0</v>
      </c>
      <c r="F147" s="332" t="s">
        <v>94</v>
      </c>
    </row>
    <row r="148" spans="1:6" ht="13.5" customHeight="1" hidden="1" thickBot="1">
      <c r="A148" s="739"/>
      <c r="B148" s="694" t="s">
        <v>694</v>
      </c>
      <c r="C148" s="700"/>
      <c r="D148" s="698"/>
      <c r="E148" s="698"/>
      <c r="F148" s="332"/>
    </row>
    <row r="149" spans="1:6" ht="51" customHeight="1" hidden="1">
      <c r="A149" s="739">
        <v>4711</v>
      </c>
      <c r="B149" s="703" t="s">
        <v>612</v>
      </c>
      <c r="C149" s="705" t="s">
        <v>5</v>
      </c>
      <c r="D149" s="698"/>
      <c r="E149" s="698"/>
      <c r="F149" s="332" t="s">
        <v>94</v>
      </c>
    </row>
    <row r="150" spans="1:6" ht="29.25" customHeight="1" hidden="1" thickBot="1">
      <c r="A150" s="739">
        <v>4712</v>
      </c>
      <c r="B150" s="713" t="s">
        <v>12</v>
      </c>
      <c r="C150" s="705" t="s">
        <v>6</v>
      </c>
      <c r="D150" s="698">
        <f>E150</f>
        <v>0</v>
      </c>
      <c r="E150" s="698"/>
      <c r="F150" s="332" t="s">
        <v>94</v>
      </c>
    </row>
    <row r="151" spans="1:6" ht="50.25" customHeight="1">
      <c r="A151" s="739">
        <v>4720</v>
      </c>
      <c r="B151" s="715" t="s">
        <v>956</v>
      </c>
      <c r="C151" s="721" t="s">
        <v>94</v>
      </c>
      <c r="D151" s="698">
        <f>E151</f>
        <v>300</v>
      </c>
      <c r="E151" s="698">
        <f>E154+E155</f>
        <v>300</v>
      </c>
      <c r="F151" s="332" t="s">
        <v>94</v>
      </c>
    </row>
    <row r="152" spans="1:6" ht="13.5" customHeight="1">
      <c r="A152" s="739"/>
      <c r="B152" s="694" t="s">
        <v>694</v>
      </c>
      <c r="C152" s="700"/>
      <c r="D152" s="698"/>
      <c r="E152" s="698"/>
      <c r="F152" s="332"/>
    </row>
    <row r="153" spans="1:6" ht="15.75" customHeight="1" hidden="1">
      <c r="A153" s="739">
        <v>4721</v>
      </c>
      <c r="B153" s="713" t="s">
        <v>787</v>
      </c>
      <c r="C153" s="705" t="s">
        <v>13</v>
      </c>
      <c r="D153" s="698"/>
      <c r="E153" s="698"/>
      <c r="F153" s="332" t="s">
        <v>94</v>
      </c>
    </row>
    <row r="154" spans="1:6" ht="12.75" customHeight="1" hidden="1">
      <c r="A154" s="739">
        <v>4722</v>
      </c>
      <c r="B154" s="713" t="s">
        <v>788</v>
      </c>
      <c r="C154" s="722">
        <v>4822</v>
      </c>
      <c r="D154" s="698">
        <f>E154</f>
        <v>0</v>
      </c>
      <c r="E154" s="698">
        <f>hatvac6!H37</f>
        <v>0</v>
      </c>
      <c r="F154" s="332" t="s">
        <v>94</v>
      </c>
    </row>
    <row r="155" spans="1:6" ht="12.75" customHeight="1">
      <c r="A155" s="739">
        <v>4723</v>
      </c>
      <c r="B155" s="713" t="s">
        <v>16</v>
      </c>
      <c r="C155" s="705" t="s">
        <v>14</v>
      </c>
      <c r="D155" s="698">
        <f>E155</f>
        <v>300</v>
      </c>
      <c r="E155" s="698">
        <v>300</v>
      </c>
      <c r="F155" s="332" t="s">
        <v>94</v>
      </c>
    </row>
    <row r="156" spans="1:6" ht="24.75" customHeight="1" hidden="1" thickBot="1">
      <c r="A156" s="739">
        <v>4724</v>
      </c>
      <c r="B156" s="713" t="s">
        <v>17</v>
      </c>
      <c r="C156" s="705" t="s">
        <v>15</v>
      </c>
      <c r="D156" s="698"/>
      <c r="E156" s="698"/>
      <c r="F156" s="332" t="s">
        <v>94</v>
      </c>
    </row>
    <row r="157" spans="1:6" ht="24.75" customHeight="1" hidden="1" thickBot="1">
      <c r="A157" s="739">
        <v>4730</v>
      </c>
      <c r="B157" s="715" t="s">
        <v>957</v>
      </c>
      <c r="C157" s="700" t="s">
        <v>90</v>
      </c>
      <c r="D157" s="695"/>
      <c r="E157" s="695"/>
      <c r="F157" s="332" t="s">
        <v>94</v>
      </c>
    </row>
    <row r="158" spans="1:6" ht="13.5" customHeight="1" hidden="1" thickBot="1">
      <c r="A158" s="739"/>
      <c r="B158" s="694" t="s">
        <v>694</v>
      </c>
      <c r="C158" s="700"/>
      <c r="D158" s="695"/>
      <c r="E158" s="695"/>
      <c r="F158" s="332"/>
    </row>
    <row r="159" spans="1:6" ht="24" customHeight="1" hidden="1">
      <c r="A159" s="739">
        <v>4731</v>
      </c>
      <c r="B159" s="717" t="s">
        <v>958</v>
      </c>
      <c r="C159" s="705" t="s">
        <v>18</v>
      </c>
      <c r="D159" s="695"/>
      <c r="E159" s="695"/>
      <c r="F159" s="332" t="s">
        <v>94</v>
      </c>
    </row>
    <row r="160" spans="1:6" ht="36.75" customHeight="1" hidden="1" thickBot="1">
      <c r="A160" s="739">
        <v>4740</v>
      </c>
      <c r="B160" s="723" t="s">
        <v>959</v>
      </c>
      <c r="C160" s="700" t="s">
        <v>90</v>
      </c>
      <c r="D160" s="695"/>
      <c r="E160" s="695"/>
      <c r="F160" s="332" t="s">
        <v>94</v>
      </c>
    </row>
    <row r="161" spans="1:6" ht="13.5" customHeight="1" hidden="1" thickBot="1">
      <c r="A161" s="739"/>
      <c r="B161" s="694" t="s">
        <v>694</v>
      </c>
      <c r="C161" s="700"/>
      <c r="D161" s="695"/>
      <c r="E161" s="695"/>
      <c r="F161" s="332"/>
    </row>
    <row r="162" spans="1:6" ht="27.75" customHeight="1" hidden="1">
      <c r="A162" s="739">
        <v>4741</v>
      </c>
      <c r="B162" s="713" t="s">
        <v>789</v>
      </c>
      <c r="C162" s="705" t="s">
        <v>19</v>
      </c>
      <c r="D162" s="695"/>
      <c r="E162" s="695"/>
      <c r="F162" s="332" t="s">
        <v>94</v>
      </c>
    </row>
    <row r="163" spans="1:6" ht="27" customHeight="1" hidden="1" thickBot="1">
      <c r="A163" s="739">
        <v>4742</v>
      </c>
      <c r="B163" s="713" t="s">
        <v>21</v>
      </c>
      <c r="C163" s="705" t="s">
        <v>20</v>
      </c>
      <c r="D163" s="695"/>
      <c r="E163" s="695"/>
      <c r="F163" s="332" t="s">
        <v>94</v>
      </c>
    </row>
    <row r="164" spans="1:6" ht="39.75" customHeight="1" hidden="1" thickBot="1">
      <c r="A164" s="739">
        <v>4750</v>
      </c>
      <c r="B164" s="715" t="s">
        <v>960</v>
      </c>
      <c r="C164" s="700" t="s">
        <v>90</v>
      </c>
      <c r="D164" s="695"/>
      <c r="E164" s="695"/>
      <c r="F164" s="332" t="s">
        <v>94</v>
      </c>
    </row>
    <row r="165" spans="1:6" ht="13.5" customHeight="1" hidden="1" thickBot="1">
      <c r="A165" s="739"/>
      <c r="B165" s="694" t="s">
        <v>694</v>
      </c>
      <c r="C165" s="700"/>
      <c r="D165" s="695"/>
      <c r="E165" s="695"/>
      <c r="F165" s="332"/>
    </row>
    <row r="166" spans="1:6" ht="39.75" customHeight="1" hidden="1" thickBot="1">
      <c r="A166" s="739">
        <v>4751</v>
      </c>
      <c r="B166" s="713" t="s">
        <v>22</v>
      </c>
      <c r="C166" s="705" t="s">
        <v>23</v>
      </c>
      <c r="D166" s="695"/>
      <c r="E166" s="695"/>
      <c r="F166" s="332" t="s">
        <v>94</v>
      </c>
    </row>
    <row r="167" spans="1:6" ht="17.25" customHeight="1" hidden="1" thickBot="1">
      <c r="A167" s="739">
        <v>4760</v>
      </c>
      <c r="B167" s="723" t="s">
        <v>961</v>
      </c>
      <c r="C167" s="700" t="s">
        <v>90</v>
      </c>
      <c r="D167" s="695"/>
      <c r="E167" s="695"/>
      <c r="F167" s="332" t="s">
        <v>94</v>
      </c>
    </row>
    <row r="168" spans="1:6" ht="13.5" customHeight="1" hidden="1" thickBot="1">
      <c r="A168" s="739"/>
      <c r="B168" s="694" t="s">
        <v>694</v>
      </c>
      <c r="C168" s="700"/>
      <c r="D168" s="695"/>
      <c r="E168" s="695"/>
      <c r="F168" s="332"/>
    </row>
    <row r="169" spans="1:6" ht="17.25" customHeight="1" hidden="1">
      <c r="A169" s="739">
        <v>4761</v>
      </c>
      <c r="B169" s="713" t="s">
        <v>25</v>
      </c>
      <c r="C169" s="705" t="s">
        <v>24</v>
      </c>
      <c r="D169" s="695"/>
      <c r="E169" s="695"/>
      <c r="F169" s="332" t="s">
        <v>94</v>
      </c>
    </row>
    <row r="170" spans="1:6" ht="12.75" hidden="1">
      <c r="A170" s="737">
        <v>4770</v>
      </c>
      <c r="B170" s="715" t="s">
        <v>962</v>
      </c>
      <c r="C170" s="700" t="s">
        <v>90</v>
      </c>
      <c r="D170" s="698">
        <f>D172</f>
        <v>0</v>
      </c>
      <c r="E170" s="698">
        <f>E172</f>
        <v>0</v>
      </c>
      <c r="F170" s="332"/>
    </row>
    <row r="171" spans="1:6" ht="13.5" customHeight="1" hidden="1" thickBot="1">
      <c r="A171" s="739"/>
      <c r="B171" s="694" t="s">
        <v>694</v>
      </c>
      <c r="C171" s="700"/>
      <c r="D171" s="698"/>
      <c r="E171" s="698"/>
      <c r="F171" s="332"/>
    </row>
    <row r="172" spans="1:6" ht="12.75" hidden="1">
      <c r="A172" s="737">
        <v>4771</v>
      </c>
      <c r="B172" s="713" t="s">
        <v>30</v>
      </c>
      <c r="C172" s="705" t="s">
        <v>26</v>
      </c>
      <c r="D172" s="698">
        <f>+E172+F172</f>
        <v>0</v>
      </c>
      <c r="E172" s="698"/>
      <c r="F172" s="332"/>
    </row>
    <row r="173" spans="1:6" ht="36" hidden="1">
      <c r="A173" s="737">
        <v>4772</v>
      </c>
      <c r="B173" s="717" t="s">
        <v>761</v>
      </c>
      <c r="C173" s="700" t="s">
        <v>90</v>
      </c>
      <c r="D173" s="711">
        <f>F173</f>
        <v>0</v>
      </c>
      <c r="E173" s="711"/>
      <c r="F173" s="485"/>
    </row>
    <row r="174" spans="1:9" s="315" customFormat="1" ht="42" customHeight="1">
      <c r="A174" s="739">
        <v>5000</v>
      </c>
      <c r="B174" s="724" t="s">
        <v>963</v>
      </c>
      <c r="C174" s="700" t="s">
        <v>90</v>
      </c>
      <c r="D174" s="725">
        <f>+F174</f>
        <v>5000</v>
      </c>
      <c r="E174" s="693" t="s">
        <v>94</v>
      </c>
      <c r="F174" s="566">
        <f>+F181+F186+F187+F193+F213+F229</f>
        <v>5000</v>
      </c>
      <c r="I174" s="347"/>
    </row>
    <row r="175" spans="1:6" ht="12.75">
      <c r="A175" s="737"/>
      <c r="B175" s="694" t="s">
        <v>697</v>
      </c>
      <c r="C175" s="692"/>
      <c r="D175" s="698"/>
      <c r="E175" s="698"/>
      <c r="F175" s="352"/>
    </row>
    <row r="176" spans="1:6" ht="22.5">
      <c r="A176" s="739">
        <v>5100</v>
      </c>
      <c r="B176" s="713" t="s">
        <v>964</v>
      </c>
      <c r="C176" s="700" t="s">
        <v>90</v>
      </c>
      <c r="D176" s="698">
        <f>D178+D183+D188</f>
        <v>475000</v>
      </c>
      <c r="E176" s="701" t="s">
        <v>94</v>
      </c>
      <c r="F176" s="352">
        <f>+F181+F182+F186+F187+F193+F213</f>
        <v>475000</v>
      </c>
    </row>
    <row r="177" spans="1:6" ht="13.5" customHeight="1">
      <c r="A177" s="737"/>
      <c r="B177" s="694" t="s">
        <v>697</v>
      </c>
      <c r="C177" s="692"/>
      <c r="D177" s="695"/>
      <c r="E177" s="695"/>
      <c r="F177" s="482"/>
    </row>
    <row r="178" spans="1:8" ht="24">
      <c r="A178" s="739">
        <v>5110</v>
      </c>
      <c r="B178" s="715" t="s">
        <v>965</v>
      </c>
      <c r="C178" s="700" t="s">
        <v>90</v>
      </c>
      <c r="D178" s="698">
        <f>D180+D181+D182</f>
        <v>470000</v>
      </c>
      <c r="E178" s="693" t="s">
        <v>94</v>
      </c>
      <c r="F178" s="352">
        <f>F181+F182</f>
        <v>470000</v>
      </c>
      <c r="H178" s="339"/>
    </row>
    <row r="179" spans="1:6" ht="15" customHeight="1" hidden="1">
      <c r="A179" s="739"/>
      <c r="B179" s="694" t="s">
        <v>694</v>
      </c>
      <c r="C179" s="700"/>
      <c r="D179" s="698"/>
      <c r="E179" s="698"/>
      <c r="F179" s="332"/>
    </row>
    <row r="180" spans="1:6" ht="12.75" customHeight="1" hidden="1">
      <c r="A180" s="739">
        <v>5111</v>
      </c>
      <c r="B180" s="713" t="s">
        <v>751</v>
      </c>
      <c r="C180" s="726" t="s">
        <v>27</v>
      </c>
      <c r="D180" s="698"/>
      <c r="E180" s="701" t="s">
        <v>94</v>
      </c>
      <c r="F180" s="352"/>
    </row>
    <row r="181" spans="1:6" ht="20.25" customHeight="1" hidden="1">
      <c r="A181" s="739">
        <v>5112</v>
      </c>
      <c r="B181" s="713" t="s">
        <v>752</v>
      </c>
      <c r="C181" s="726" t="s">
        <v>28</v>
      </c>
      <c r="D181" s="698">
        <f>F181</f>
        <v>0</v>
      </c>
      <c r="E181" s="701" t="s">
        <v>94</v>
      </c>
      <c r="F181" s="352"/>
    </row>
    <row r="182" spans="1:6" ht="26.25" customHeight="1">
      <c r="A182" s="739">
        <v>5113</v>
      </c>
      <c r="B182" s="713" t="s">
        <v>753</v>
      </c>
      <c r="C182" s="726" t="s">
        <v>29</v>
      </c>
      <c r="D182" s="698">
        <f>F182</f>
        <v>470000</v>
      </c>
      <c r="E182" s="701" t="s">
        <v>94</v>
      </c>
      <c r="F182" s="352">
        <f>250000+221000-1000</f>
        <v>470000</v>
      </c>
    </row>
    <row r="183" spans="1:6" ht="28.5" customHeight="1">
      <c r="A183" s="739">
        <v>5120</v>
      </c>
      <c r="B183" s="715" t="s">
        <v>966</v>
      </c>
      <c r="C183" s="700" t="s">
        <v>90</v>
      </c>
      <c r="D183" s="698">
        <f>D185+D186+D187</f>
        <v>1000</v>
      </c>
      <c r="E183" s="693" t="s">
        <v>94</v>
      </c>
      <c r="F183" s="352">
        <f>F185+F186+F187</f>
        <v>1000</v>
      </c>
    </row>
    <row r="184" spans="1:6" ht="12.75" customHeight="1" hidden="1">
      <c r="A184" s="739"/>
      <c r="B184" s="727" t="s">
        <v>694</v>
      </c>
      <c r="C184" s="700"/>
      <c r="D184" s="695"/>
      <c r="E184" s="695"/>
      <c r="F184" s="332"/>
    </row>
    <row r="185" spans="1:6" ht="12.75" customHeight="1" hidden="1">
      <c r="A185" s="739">
        <v>5121</v>
      </c>
      <c r="B185" s="713" t="s">
        <v>748</v>
      </c>
      <c r="C185" s="726" t="s">
        <v>31</v>
      </c>
      <c r="D185" s="698">
        <f>F185</f>
        <v>0</v>
      </c>
      <c r="E185" s="701" t="s">
        <v>94</v>
      </c>
      <c r="F185" s="352"/>
    </row>
    <row r="186" spans="1:6" ht="12.75" hidden="1">
      <c r="A186" s="739">
        <v>5122</v>
      </c>
      <c r="B186" s="713" t="s">
        <v>749</v>
      </c>
      <c r="C186" s="726" t="s">
        <v>32</v>
      </c>
      <c r="D186" s="698">
        <f>F186</f>
        <v>0</v>
      </c>
      <c r="E186" s="701" t="s">
        <v>94</v>
      </c>
      <c r="F186" s="352"/>
    </row>
    <row r="187" spans="1:6" ht="17.25" customHeight="1">
      <c r="A187" s="739">
        <v>5123</v>
      </c>
      <c r="B187" s="713" t="s">
        <v>750</v>
      </c>
      <c r="C187" s="726" t="s">
        <v>33</v>
      </c>
      <c r="D187" s="698">
        <f>F187</f>
        <v>1000</v>
      </c>
      <c r="E187" s="701" t="s">
        <v>94</v>
      </c>
      <c r="F187" s="352">
        <v>1000</v>
      </c>
    </row>
    <row r="188" spans="1:6" ht="25.5" customHeight="1">
      <c r="A188" s="739">
        <v>5130</v>
      </c>
      <c r="B188" s="715" t="s">
        <v>967</v>
      </c>
      <c r="C188" s="700" t="s">
        <v>90</v>
      </c>
      <c r="D188" s="698">
        <f>D193+D191</f>
        <v>4000</v>
      </c>
      <c r="E188" s="693" t="s">
        <v>94</v>
      </c>
      <c r="F188" s="352">
        <f>F193+F191</f>
        <v>4000</v>
      </c>
    </row>
    <row r="189" spans="1:6" ht="12.75" customHeight="1" hidden="1">
      <c r="A189" s="739"/>
      <c r="B189" s="694" t="s">
        <v>694</v>
      </c>
      <c r="C189" s="700"/>
      <c r="D189" s="698"/>
      <c r="E189" s="698"/>
      <c r="F189" s="332"/>
    </row>
    <row r="190" spans="1:6" ht="17.25" customHeight="1" hidden="1">
      <c r="A190" s="739">
        <v>5131</v>
      </c>
      <c r="B190" s="713" t="s">
        <v>36</v>
      </c>
      <c r="C190" s="726" t="s">
        <v>34</v>
      </c>
      <c r="D190" s="698"/>
      <c r="E190" s="701" t="s">
        <v>94</v>
      </c>
      <c r="F190" s="352"/>
    </row>
    <row r="191" spans="1:6" ht="17.25" customHeight="1" hidden="1" thickBot="1">
      <c r="A191" s="739">
        <v>5132</v>
      </c>
      <c r="B191" s="713" t="s">
        <v>745</v>
      </c>
      <c r="C191" s="726" t="s">
        <v>35</v>
      </c>
      <c r="D191" s="698">
        <f>F191</f>
        <v>0</v>
      </c>
      <c r="E191" s="701" t="s">
        <v>94</v>
      </c>
      <c r="F191" s="352"/>
    </row>
    <row r="192" spans="1:6" ht="17.25" customHeight="1" hidden="1" thickBot="1">
      <c r="A192" s="739">
        <v>5133</v>
      </c>
      <c r="B192" s="713" t="s">
        <v>746</v>
      </c>
      <c r="C192" s="726" t="s">
        <v>42</v>
      </c>
      <c r="D192" s="698"/>
      <c r="E192" s="693" t="s">
        <v>94</v>
      </c>
      <c r="F192" s="352"/>
    </row>
    <row r="193" spans="1:6" ht="17.25" customHeight="1" thickBot="1">
      <c r="A193" s="741">
        <v>5134</v>
      </c>
      <c r="B193" s="742" t="s">
        <v>747</v>
      </c>
      <c r="C193" s="743" t="s">
        <v>43</v>
      </c>
      <c r="D193" s="744">
        <f>F193</f>
        <v>4000</v>
      </c>
      <c r="E193" s="745" t="s">
        <v>94</v>
      </c>
      <c r="F193" s="746">
        <f>2000+2000</f>
        <v>4000</v>
      </c>
    </row>
    <row r="194" spans="1:6" ht="19.5" customHeight="1" hidden="1" thickBot="1">
      <c r="A194" s="329">
        <v>5200</v>
      </c>
      <c r="B194" s="341" t="s">
        <v>968</v>
      </c>
      <c r="C194" s="330" t="s">
        <v>90</v>
      </c>
      <c r="D194" s="360"/>
      <c r="E194" s="361" t="s">
        <v>94</v>
      </c>
      <c r="F194" s="362"/>
    </row>
    <row r="195" spans="1:6" ht="12.75" customHeight="1" hidden="1">
      <c r="A195" s="349"/>
      <c r="B195" s="344" t="s">
        <v>697</v>
      </c>
      <c r="C195" s="350"/>
      <c r="D195" s="356"/>
      <c r="E195" s="357"/>
      <c r="F195" s="358"/>
    </row>
    <row r="196" spans="1:6" ht="27" customHeight="1" hidden="1">
      <c r="A196" s="329">
        <v>5211</v>
      </c>
      <c r="B196" s="348" t="s">
        <v>762</v>
      </c>
      <c r="C196" s="359" t="s">
        <v>37</v>
      </c>
      <c r="D196" s="360"/>
      <c r="E196" s="361" t="s">
        <v>94</v>
      </c>
      <c r="F196" s="362"/>
    </row>
    <row r="197" spans="1:6" ht="17.25" customHeight="1" hidden="1">
      <c r="A197" s="331">
        <v>5221</v>
      </c>
      <c r="B197" s="50" t="s">
        <v>763</v>
      </c>
      <c r="C197" s="351" t="s">
        <v>38</v>
      </c>
      <c r="D197" s="353"/>
      <c r="E197" s="354" t="s">
        <v>94</v>
      </c>
      <c r="F197" s="355"/>
    </row>
    <row r="198" spans="1:6" ht="24.75" customHeight="1" hidden="1">
      <c r="A198" s="331">
        <v>5231</v>
      </c>
      <c r="B198" s="50" t="s">
        <v>764</v>
      </c>
      <c r="C198" s="351" t="s">
        <v>39</v>
      </c>
      <c r="D198" s="353"/>
      <c r="E198" s="354" t="s">
        <v>94</v>
      </c>
      <c r="F198" s="355"/>
    </row>
    <row r="199" spans="1:6" ht="17.25" customHeight="1" hidden="1">
      <c r="A199" s="331">
        <v>5241</v>
      </c>
      <c r="B199" s="50" t="s">
        <v>41</v>
      </c>
      <c r="C199" s="351" t="s">
        <v>40</v>
      </c>
      <c r="D199" s="353"/>
      <c r="E199" s="354" t="s">
        <v>94</v>
      </c>
      <c r="F199" s="355"/>
    </row>
    <row r="200" spans="1:6" ht="13.5" customHeight="1" hidden="1" thickBot="1">
      <c r="A200" s="331">
        <v>5300</v>
      </c>
      <c r="B200" s="342" t="s">
        <v>969</v>
      </c>
      <c r="C200" s="334" t="s">
        <v>90</v>
      </c>
      <c r="D200" s="353"/>
      <c r="E200" s="354" t="s">
        <v>94</v>
      </c>
      <c r="F200" s="355"/>
    </row>
    <row r="201" spans="1:6" ht="13.5" customHeight="1" hidden="1" thickBot="1">
      <c r="A201" s="322"/>
      <c r="B201" s="328" t="s">
        <v>697</v>
      </c>
      <c r="C201" s="323"/>
      <c r="D201" s="363"/>
      <c r="E201" s="364"/>
      <c r="F201" s="365"/>
    </row>
    <row r="202" spans="1:6" ht="13.5" customHeight="1" hidden="1">
      <c r="A202" s="331">
        <v>5311</v>
      </c>
      <c r="B202" s="50" t="s">
        <v>790</v>
      </c>
      <c r="C202" s="351" t="s">
        <v>44</v>
      </c>
      <c r="D202" s="353"/>
      <c r="E202" s="354" t="s">
        <v>94</v>
      </c>
      <c r="F202" s="355"/>
    </row>
    <row r="203" spans="1:6" ht="21.75" customHeight="1" hidden="1" thickBot="1">
      <c r="A203" s="331">
        <v>5400</v>
      </c>
      <c r="B203" s="342" t="s">
        <v>970</v>
      </c>
      <c r="C203" s="334" t="s">
        <v>90</v>
      </c>
      <c r="D203" s="353"/>
      <c r="E203" s="354" t="s">
        <v>94</v>
      </c>
      <c r="F203" s="355"/>
    </row>
    <row r="204" spans="1:6" ht="13.5" customHeight="1" hidden="1" thickBot="1">
      <c r="A204" s="322"/>
      <c r="B204" s="328" t="s">
        <v>697</v>
      </c>
      <c r="C204" s="323"/>
      <c r="D204" s="363"/>
      <c r="E204" s="364"/>
      <c r="F204" s="365"/>
    </row>
    <row r="205" spans="1:6" ht="12.75" customHeight="1" hidden="1">
      <c r="A205" s="331">
        <v>5411</v>
      </c>
      <c r="B205" s="50" t="s">
        <v>791</v>
      </c>
      <c r="C205" s="351" t="s">
        <v>47</v>
      </c>
      <c r="D205" s="353"/>
      <c r="E205" s="354" t="s">
        <v>94</v>
      </c>
      <c r="F205" s="355"/>
    </row>
    <row r="206" spans="1:6" ht="12.75" customHeight="1" hidden="1">
      <c r="A206" s="331">
        <v>5421</v>
      </c>
      <c r="B206" s="50" t="s">
        <v>792</v>
      </c>
      <c r="C206" s="351" t="s">
        <v>48</v>
      </c>
      <c r="D206" s="353"/>
      <c r="E206" s="354" t="s">
        <v>94</v>
      </c>
      <c r="F206" s="355"/>
    </row>
    <row r="207" spans="1:6" ht="12.75" customHeight="1" hidden="1">
      <c r="A207" s="331">
        <v>5431</v>
      </c>
      <c r="B207" s="50" t="s">
        <v>50</v>
      </c>
      <c r="C207" s="351" t="s">
        <v>49</v>
      </c>
      <c r="D207" s="353"/>
      <c r="E207" s="354" t="s">
        <v>94</v>
      </c>
      <c r="F207" s="355"/>
    </row>
    <row r="208" spans="1:6" ht="13.5" customHeight="1" hidden="1" thickBot="1">
      <c r="A208" s="335">
        <v>5441</v>
      </c>
      <c r="B208" s="366" t="s">
        <v>874</v>
      </c>
      <c r="C208" s="367" t="s">
        <v>51</v>
      </c>
      <c r="D208" s="368"/>
      <c r="E208" s="369" t="s">
        <v>94</v>
      </c>
      <c r="F208" s="370"/>
    </row>
    <row r="209" spans="1:6" s="377" customFormat="1" ht="45.75" customHeight="1" hidden="1">
      <c r="A209" s="371" t="s">
        <v>595</v>
      </c>
      <c r="B209" s="372" t="s">
        <v>971</v>
      </c>
      <c r="C209" s="373" t="s">
        <v>90</v>
      </c>
      <c r="D209" s="374">
        <f>D211+D216+D224+D227</f>
        <v>0</v>
      </c>
      <c r="E209" s="375" t="s">
        <v>89</v>
      </c>
      <c r="F209" s="376">
        <f>F211+F216+F224+F227</f>
        <v>0</v>
      </c>
    </row>
    <row r="210" spans="1:6" s="377" customFormat="1" ht="12.75" hidden="1">
      <c r="A210" s="371"/>
      <c r="B210" s="378" t="s">
        <v>693</v>
      </c>
      <c r="C210" s="373"/>
      <c r="D210" s="379"/>
      <c r="E210" s="375"/>
      <c r="F210" s="380"/>
    </row>
    <row r="211" spans="1:6" ht="28.5" hidden="1">
      <c r="A211" s="381" t="s">
        <v>596</v>
      </c>
      <c r="B211" s="382" t="s">
        <v>972</v>
      </c>
      <c r="C211" s="383" t="s">
        <v>90</v>
      </c>
      <c r="D211" s="374">
        <f>D213</f>
        <v>0</v>
      </c>
      <c r="E211" s="384" t="s">
        <v>89</v>
      </c>
      <c r="F211" s="376">
        <f>F213</f>
        <v>0</v>
      </c>
    </row>
    <row r="212" spans="1:6" ht="12.75" hidden="1">
      <c r="A212" s="381"/>
      <c r="B212" s="378" t="s">
        <v>693</v>
      </c>
      <c r="C212" s="383"/>
      <c r="D212" s="385"/>
      <c r="E212" s="384"/>
      <c r="F212" s="386"/>
    </row>
    <row r="213" spans="1:6" ht="12.75" hidden="1">
      <c r="A213" s="381" t="s">
        <v>597</v>
      </c>
      <c r="B213" s="227" t="s">
        <v>798</v>
      </c>
      <c r="C213" s="387" t="s">
        <v>794</v>
      </c>
      <c r="D213" s="374">
        <f>F213</f>
        <v>0</v>
      </c>
      <c r="E213" s="384" t="s">
        <v>89</v>
      </c>
      <c r="F213" s="374"/>
    </row>
    <row r="214" spans="1:6" s="391" customFormat="1" ht="12.75" customHeight="1" hidden="1">
      <c r="A214" s="381" t="s">
        <v>598</v>
      </c>
      <c r="B214" s="227" t="s">
        <v>797</v>
      </c>
      <c r="C214" s="387" t="s">
        <v>795</v>
      </c>
      <c r="D214" s="388"/>
      <c r="E214" s="389" t="s">
        <v>89</v>
      </c>
      <c r="F214" s="390"/>
    </row>
    <row r="215" spans="1:7" ht="13.5" customHeight="1" hidden="1">
      <c r="A215" s="392" t="s">
        <v>599</v>
      </c>
      <c r="B215" s="227" t="s">
        <v>799</v>
      </c>
      <c r="C215" s="387" t="s">
        <v>796</v>
      </c>
      <c r="D215" s="353"/>
      <c r="E215" s="389" t="s">
        <v>89</v>
      </c>
      <c r="F215" s="355"/>
      <c r="G215" s="393"/>
    </row>
    <row r="216" spans="1:7" ht="31.5" customHeight="1" hidden="1">
      <c r="A216" s="392" t="s">
        <v>600</v>
      </c>
      <c r="B216" s="382" t="s">
        <v>973</v>
      </c>
      <c r="C216" s="383" t="s">
        <v>90</v>
      </c>
      <c r="D216" s="353"/>
      <c r="E216" s="389" t="s">
        <v>89</v>
      </c>
      <c r="F216" s="355"/>
      <c r="G216" s="393"/>
    </row>
    <row r="217" spans="1:7" ht="12.75" customHeight="1" hidden="1">
      <c r="A217" s="392"/>
      <c r="B217" s="378" t="s">
        <v>693</v>
      </c>
      <c r="C217" s="383"/>
      <c r="D217" s="353"/>
      <c r="E217" s="389"/>
      <c r="F217" s="355"/>
      <c r="G217" s="393"/>
    </row>
    <row r="218" spans="1:7" ht="29.25" customHeight="1" hidden="1">
      <c r="A218" s="392" t="s">
        <v>601</v>
      </c>
      <c r="B218" s="227" t="s">
        <v>784</v>
      </c>
      <c r="C218" s="394" t="s">
        <v>800</v>
      </c>
      <c r="D218" s="353"/>
      <c r="E218" s="389" t="s">
        <v>89</v>
      </c>
      <c r="F218" s="355"/>
      <c r="G218" s="393"/>
    </row>
    <row r="219" spans="1:7" ht="26.25" customHeight="1" hidden="1">
      <c r="A219" s="392" t="s">
        <v>602</v>
      </c>
      <c r="B219" s="227" t="s">
        <v>974</v>
      </c>
      <c r="C219" s="383" t="s">
        <v>90</v>
      </c>
      <c r="D219" s="353"/>
      <c r="E219" s="389" t="s">
        <v>89</v>
      </c>
      <c r="F219" s="355"/>
      <c r="G219" s="393"/>
    </row>
    <row r="220" spans="1:7" ht="12.75" customHeight="1" hidden="1">
      <c r="A220" s="392"/>
      <c r="B220" s="378" t="s">
        <v>694</v>
      </c>
      <c r="C220" s="383"/>
      <c r="D220" s="353"/>
      <c r="E220" s="395"/>
      <c r="F220" s="355"/>
      <c r="G220" s="393"/>
    </row>
    <row r="221" spans="1:7" ht="12.75" customHeight="1" hidden="1">
      <c r="A221" s="392" t="s">
        <v>603</v>
      </c>
      <c r="B221" s="378" t="s">
        <v>781</v>
      </c>
      <c r="C221" s="387" t="s">
        <v>803</v>
      </c>
      <c r="D221" s="353"/>
      <c r="E221" s="389" t="s">
        <v>89</v>
      </c>
      <c r="F221" s="355"/>
      <c r="G221" s="393"/>
    </row>
    <row r="222" spans="1:7" ht="26.25" customHeight="1" hidden="1">
      <c r="A222" s="396" t="s">
        <v>604</v>
      </c>
      <c r="B222" s="378" t="s">
        <v>780</v>
      </c>
      <c r="C222" s="394" t="s">
        <v>804</v>
      </c>
      <c r="D222" s="353"/>
      <c r="E222" s="389" t="s">
        <v>89</v>
      </c>
      <c r="F222" s="355"/>
      <c r="G222" s="393"/>
    </row>
    <row r="223" spans="1:7" ht="26.25" customHeight="1" hidden="1">
      <c r="A223" s="392" t="s">
        <v>605</v>
      </c>
      <c r="B223" s="397" t="s">
        <v>779</v>
      </c>
      <c r="C223" s="394" t="s">
        <v>805</v>
      </c>
      <c r="D223" s="353"/>
      <c r="E223" s="389" t="s">
        <v>89</v>
      </c>
      <c r="F223" s="355"/>
      <c r="G223" s="393"/>
    </row>
    <row r="224" spans="1:6" ht="27" customHeight="1" hidden="1">
      <c r="A224" s="392" t="s">
        <v>606</v>
      </c>
      <c r="B224" s="382" t="s">
        <v>975</v>
      </c>
      <c r="C224" s="383" t="s">
        <v>90</v>
      </c>
      <c r="D224" s="353"/>
      <c r="E224" s="389" t="s">
        <v>89</v>
      </c>
      <c r="F224" s="355"/>
    </row>
    <row r="225" spans="1:6" ht="12.75" customHeight="1" hidden="1">
      <c r="A225" s="392"/>
      <c r="B225" s="378" t="s">
        <v>693</v>
      </c>
      <c r="C225" s="383"/>
      <c r="D225" s="353"/>
      <c r="E225" s="389"/>
      <c r="F225" s="355"/>
    </row>
    <row r="226" spans="1:6" ht="26.25" customHeight="1" hidden="1">
      <c r="A226" s="396" t="s">
        <v>607</v>
      </c>
      <c r="B226" s="227" t="s">
        <v>782</v>
      </c>
      <c r="C226" s="398" t="s">
        <v>806</v>
      </c>
      <c r="D226" s="353"/>
      <c r="E226" s="389" t="s">
        <v>89</v>
      </c>
      <c r="F226" s="355"/>
    </row>
    <row r="227" spans="1:6" ht="40.5" customHeight="1" hidden="1">
      <c r="A227" s="392" t="s">
        <v>608</v>
      </c>
      <c r="B227" s="382" t="s">
        <v>976</v>
      </c>
      <c r="C227" s="383" t="s">
        <v>90</v>
      </c>
      <c r="D227" s="374">
        <f>D229</f>
        <v>0</v>
      </c>
      <c r="E227" s="384" t="s">
        <v>89</v>
      </c>
      <c r="F227" s="374">
        <f>F229</f>
        <v>0</v>
      </c>
    </row>
    <row r="228" spans="1:6" ht="12.75" customHeight="1" hidden="1">
      <c r="A228" s="392"/>
      <c r="B228" s="378" t="s">
        <v>693</v>
      </c>
      <c r="C228" s="383"/>
      <c r="D228" s="385"/>
      <c r="E228" s="384"/>
      <c r="F228" s="385"/>
    </row>
    <row r="229" spans="1:6" ht="12.75" customHeight="1" hidden="1">
      <c r="A229" s="392" t="s">
        <v>609</v>
      </c>
      <c r="B229" s="227" t="s">
        <v>807</v>
      </c>
      <c r="C229" s="387" t="s">
        <v>810</v>
      </c>
      <c r="D229" s="374">
        <f>F229</f>
        <v>0</v>
      </c>
      <c r="E229" s="384" t="s">
        <v>89</v>
      </c>
      <c r="F229" s="374"/>
    </row>
    <row r="230" spans="1:6" ht="15.75" customHeight="1" hidden="1">
      <c r="A230" s="396" t="s">
        <v>614</v>
      </c>
      <c r="B230" s="227" t="s">
        <v>808</v>
      </c>
      <c r="C230" s="398" t="s">
        <v>811</v>
      </c>
      <c r="D230" s="353"/>
      <c r="E230" s="389" t="s">
        <v>89</v>
      </c>
      <c r="F230" s="355"/>
    </row>
    <row r="231" spans="1:6" ht="26.25" customHeight="1" hidden="1">
      <c r="A231" s="392" t="s">
        <v>615</v>
      </c>
      <c r="B231" s="227" t="s">
        <v>809</v>
      </c>
      <c r="C231" s="394" t="s">
        <v>812</v>
      </c>
      <c r="D231" s="353"/>
      <c r="E231" s="389" t="s">
        <v>89</v>
      </c>
      <c r="F231" s="355"/>
    </row>
    <row r="232" spans="1:6" ht="27" customHeight="1" hidden="1" thickBot="1">
      <c r="A232" s="399" t="s">
        <v>616</v>
      </c>
      <c r="B232" s="400" t="s">
        <v>783</v>
      </c>
      <c r="C232" s="401" t="s">
        <v>813</v>
      </c>
      <c r="D232" s="368"/>
      <c r="E232" s="402" t="s">
        <v>89</v>
      </c>
      <c r="F232" s="403"/>
    </row>
    <row r="233" spans="1:6" s="393" customFormat="1" ht="12.75" customHeight="1">
      <c r="A233" s="404"/>
      <c r="B233" s="405"/>
      <c r="C233" s="406"/>
      <c r="F233" s="407"/>
    </row>
    <row r="234" spans="1:6" s="393" customFormat="1" ht="12.75" customHeight="1">
      <c r="A234" s="404"/>
      <c r="B234" s="408"/>
      <c r="C234" s="409"/>
      <c r="F234" s="407"/>
    </row>
    <row r="235" spans="1:6" s="393" customFormat="1" ht="12.75" customHeight="1">
      <c r="A235" s="404"/>
      <c r="B235" s="410"/>
      <c r="C235" s="409"/>
      <c r="F235" s="407"/>
    </row>
    <row r="236" spans="1:6" s="393" customFormat="1" ht="12.75" customHeight="1">
      <c r="A236" s="404"/>
      <c r="B236" s="411"/>
      <c r="C236" s="412"/>
      <c r="F236" s="407"/>
    </row>
    <row r="237" spans="1:6" s="393" customFormat="1" ht="23.25" customHeight="1">
      <c r="A237" s="404"/>
      <c r="B237" s="686" t="s">
        <v>1009</v>
      </c>
      <c r="C237" s="686"/>
      <c r="D237" s="686"/>
      <c r="E237" s="686"/>
      <c r="F237" s="407"/>
    </row>
    <row r="238" spans="1:6" s="393" customFormat="1" ht="12.75" customHeight="1">
      <c r="A238" s="404"/>
      <c r="B238" s="413"/>
      <c r="C238" s="409"/>
      <c r="F238" s="407"/>
    </row>
    <row r="239" spans="1:8" s="415" customFormat="1" ht="21.75" customHeight="1">
      <c r="A239" s="612"/>
      <c r="B239" s="612"/>
      <c r="C239" s="612"/>
      <c r="D239" s="612"/>
      <c r="E239" s="612"/>
      <c r="F239" s="612"/>
      <c r="G239" s="414"/>
      <c r="H239" s="414"/>
    </row>
    <row r="240" spans="1:8" s="417" customFormat="1" ht="35.25" customHeight="1">
      <c r="A240" s="613"/>
      <c r="B240" s="613"/>
      <c r="C240" s="613"/>
      <c r="D240" s="613"/>
      <c r="E240" s="613"/>
      <c r="F240" s="613"/>
      <c r="G240" s="416"/>
      <c r="H240" s="416"/>
    </row>
    <row r="241" spans="1:6" ht="12.75" customHeight="1">
      <c r="A241" s="418" t="s">
        <v>632</v>
      </c>
      <c r="B241" s="418"/>
      <c r="C241" s="418"/>
      <c r="D241" s="418"/>
      <c r="E241" s="418"/>
      <c r="F241" s="418"/>
    </row>
    <row r="242" spans="1:6" s="393" customFormat="1" ht="12.75" customHeight="1">
      <c r="A242" s="404"/>
      <c r="B242" s="411"/>
      <c r="C242" s="412"/>
      <c r="F242" s="407"/>
    </row>
    <row r="243" spans="1:6" s="393" customFormat="1" ht="12.75" customHeight="1">
      <c r="A243" s="404"/>
      <c r="B243" s="413"/>
      <c r="C243" s="409"/>
      <c r="F243" s="407"/>
    </row>
    <row r="244" spans="1:6" s="393" customFormat="1" ht="12.75" customHeight="1">
      <c r="A244" s="404"/>
      <c r="B244" s="413"/>
      <c r="C244" s="409"/>
      <c r="F244" s="407"/>
    </row>
    <row r="245" spans="1:6" s="393" customFormat="1" ht="12.75" customHeight="1">
      <c r="A245" s="404"/>
      <c r="B245" s="413"/>
      <c r="C245" s="409"/>
      <c r="F245" s="407"/>
    </row>
    <row r="246" s="393" customFormat="1" ht="15" customHeight="1">
      <c r="C246" s="419"/>
    </row>
    <row r="247" s="393" customFormat="1" ht="15" customHeight="1">
      <c r="C247" s="419"/>
    </row>
    <row r="248" s="393" customFormat="1" ht="15" customHeight="1">
      <c r="C248" s="419"/>
    </row>
    <row r="249" s="393" customFormat="1" ht="15" customHeight="1">
      <c r="C249" s="419"/>
    </row>
    <row r="250" s="393" customFormat="1" ht="15" customHeight="1">
      <c r="C250" s="419"/>
    </row>
    <row r="251" s="393" customFormat="1" ht="15" customHeight="1">
      <c r="C251" s="419"/>
    </row>
    <row r="252" s="393" customFormat="1" ht="15" customHeight="1">
      <c r="C252" s="419"/>
    </row>
    <row r="253" s="393" customFormat="1" ht="15" customHeight="1">
      <c r="C253" s="419"/>
    </row>
    <row r="254" s="393" customFormat="1" ht="15" customHeight="1">
      <c r="C254" s="419"/>
    </row>
    <row r="255" s="393" customFormat="1" ht="15" customHeight="1">
      <c r="C255" s="419"/>
    </row>
    <row r="256" s="393" customFormat="1" ht="15" customHeight="1">
      <c r="C256" s="419"/>
    </row>
    <row r="257" s="393" customFormat="1" ht="15" customHeight="1">
      <c r="C257" s="419"/>
    </row>
    <row r="258" s="393" customFormat="1" ht="15" customHeight="1">
      <c r="C258" s="419"/>
    </row>
    <row r="259" s="393" customFormat="1" ht="15" customHeight="1">
      <c r="C259" s="419"/>
    </row>
    <row r="260" s="393" customFormat="1" ht="15" customHeight="1">
      <c r="C260" s="419"/>
    </row>
    <row r="261" s="393" customFormat="1" ht="15" customHeight="1">
      <c r="C261" s="419"/>
    </row>
    <row r="262" s="393" customFormat="1" ht="15" customHeight="1">
      <c r="C262" s="419"/>
    </row>
    <row r="263" s="393" customFormat="1" ht="15" customHeight="1">
      <c r="C263" s="419"/>
    </row>
    <row r="264" s="393" customFormat="1" ht="15" customHeight="1">
      <c r="C264" s="419"/>
    </row>
    <row r="265" s="393" customFormat="1" ht="15" customHeight="1">
      <c r="C265" s="419"/>
    </row>
    <row r="266" s="393" customFormat="1" ht="15" customHeight="1">
      <c r="C266" s="419"/>
    </row>
    <row r="267" s="393" customFormat="1" ht="15" customHeight="1">
      <c r="C267" s="419"/>
    </row>
    <row r="268" s="393" customFormat="1" ht="15" customHeight="1">
      <c r="C268" s="419"/>
    </row>
    <row r="269" s="393" customFormat="1" ht="15" customHeight="1">
      <c r="C269" s="419"/>
    </row>
    <row r="270" s="393" customFormat="1" ht="15" customHeight="1">
      <c r="C270" s="419"/>
    </row>
    <row r="271" s="393" customFormat="1" ht="15" customHeight="1">
      <c r="C271" s="419"/>
    </row>
    <row r="272" s="393" customFormat="1" ht="15" customHeight="1">
      <c r="C272" s="419"/>
    </row>
    <row r="273" s="393" customFormat="1" ht="15" customHeight="1">
      <c r="C273" s="419"/>
    </row>
    <row r="274" s="393" customFormat="1" ht="15" customHeight="1">
      <c r="C274" s="419"/>
    </row>
    <row r="275" s="393" customFormat="1" ht="15" customHeight="1">
      <c r="C275" s="419"/>
    </row>
    <row r="276" s="393" customFormat="1" ht="15" customHeight="1">
      <c r="C276" s="419"/>
    </row>
    <row r="277" s="393" customFormat="1" ht="15" customHeight="1">
      <c r="C277" s="419"/>
    </row>
    <row r="278" s="393" customFormat="1" ht="15" customHeight="1">
      <c r="C278" s="419"/>
    </row>
    <row r="279" s="393" customFormat="1" ht="15" customHeight="1">
      <c r="C279" s="419"/>
    </row>
    <row r="280" s="393" customFormat="1" ht="15" customHeight="1">
      <c r="C280" s="419"/>
    </row>
    <row r="281" s="393" customFormat="1" ht="15" customHeight="1">
      <c r="C281" s="419"/>
    </row>
    <row r="282" s="393" customFormat="1" ht="15" customHeight="1">
      <c r="C282" s="419"/>
    </row>
    <row r="283" s="393" customFormat="1" ht="15" customHeight="1">
      <c r="C283" s="419"/>
    </row>
    <row r="284" s="393" customFormat="1" ht="15" customHeight="1">
      <c r="C284" s="419"/>
    </row>
    <row r="285" s="393" customFormat="1" ht="15" customHeight="1">
      <c r="C285" s="419"/>
    </row>
    <row r="286" s="393" customFormat="1" ht="15" customHeight="1">
      <c r="C286" s="419"/>
    </row>
    <row r="287" s="393" customFormat="1" ht="15" customHeight="1">
      <c r="C287" s="419"/>
    </row>
    <row r="288" s="393" customFormat="1" ht="15" customHeight="1">
      <c r="C288" s="419"/>
    </row>
    <row r="289" s="393" customFormat="1" ht="15" customHeight="1">
      <c r="C289" s="419"/>
    </row>
    <row r="290" s="393" customFormat="1" ht="15" customHeight="1">
      <c r="C290" s="419"/>
    </row>
    <row r="291" s="393" customFormat="1" ht="15" customHeight="1">
      <c r="C291" s="419"/>
    </row>
    <row r="292" s="393" customFormat="1" ht="15" customHeight="1">
      <c r="C292" s="419"/>
    </row>
    <row r="293" s="393" customFormat="1" ht="15" customHeight="1">
      <c r="C293" s="419"/>
    </row>
    <row r="294" s="393" customFormat="1" ht="15" customHeight="1">
      <c r="C294" s="419"/>
    </row>
    <row r="295" s="393" customFormat="1" ht="15" customHeight="1">
      <c r="C295" s="419"/>
    </row>
    <row r="296" s="393" customFormat="1" ht="15" customHeight="1">
      <c r="C296" s="419"/>
    </row>
    <row r="297" s="393" customFormat="1" ht="15" customHeight="1">
      <c r="C297" s="419"/>
    </row>
    <row r="298" s="393" customFormat="1" ht="15" customHeight="1">
      <c r="C298" s="419"/>
    </row>
    <row r="299" s="393" customFormat="1" ht="15" customHeight="1">
      <c r="C299" s="419"/>
    </row>
    <row r="300" s="393" customFormat="1" ht="15" customHeight="1">
      <c r="C300" s="419"/>
    </row>
    <row r="301" s="393" customFormat="1" ht="15" customHeight="1">
      <c r="C301" s="419"/>
    </row>
    <row r="302" s="393" customFormat="1" ht="15" customHeight="1">
      <c r="C302" s="419"/>
    </row>
    <row r="303" s="393" customFormat="1" ht="15" customHeight="1">
      <c r="C303" s="419"/>
    </row>
    <row r="304" s="393" customFormat="1" ht="15" customHeight="1">
      <c r="C304" s="419"/>
    </row>
    <row r="305" s="393" customFormat="1" ht="15" customHeight="1">
      <c r="C305" s="419"/>
    </row>
    <row r="306" s="393" customFormat="1" ht="15" customHeight="1">
      <c r="C306" s="419"/>
    </row>
    <row r="307" s="393" customFormat="1" ht="12.75">
      <c r="C307" s="419"/>
    </row>
    <row r="308" s="393" customFormat="1" ht="12.75">
      <c r="C308" s="419"/>
    </row>
    <row r="309" s="393" customFormat="1" ht="12.75">
      <c r="C309" s="419"/>
    </row>
    <row r="310" s="393" customFormat="1" ht="12.75">
      <c r="C310" s="419"/>
    </row>
    <row r="311" s="393" customFormat="1" ht="12.75">
      <c r="C311" s="419"/>
    </row>
    <row r="312" s="393" customFormat="1" ht="12.75">
      <c r="C312" s="419"/>
    </row>
    <row r="313" s="393" customFormat="1" ht="12.75">
      <c r="C313" s="419"/>
    </row>
    <row r="314" s="393" customFormat="1" ht="12.75">
      <c r="C314" s="419"/>
    </row>
    <row r="315" s="393" customFormat="1" ht="12.75">
      <c r="C315" s="419"/>
    </row>
    <row r="316" s="393" customFormat="1" ht="12.75">
      <c r="C316" s="419"/>
    </row>
    <row r="317" s="393" customFormat="1" ht="12.75">
      <c r="C317" s="419"/>
    </row>
    <row r="318" s="393" customFormat="1" ht="12.75">
      <c r="C318" s="419"/>
    </row>
    <row r="319" s="393" customFormat="1" ht="12.75">
      <c r="C319" s="419"/>
    </row>
    <row r="320" s="393" customFormat="1" ht="12.75">
      <c r="C320" s="419"/>
    </row>
    <row r="321" s="393" customFormat="1" ht="12.75">
      <c r="C321" s="419"/>
    </row>
    <row r="322" s="393" customFormat="1" ht="12.75">
      <c r="C322" s="419"/>
    </row>
    <row r="323" s="393" customFormat="1" ht="12.75">
      <c r="C323" s="419"/>
    </row>
    <row r="324" s="393" customFormat="1" ht="12.75">
      <c r="C324" s="419"/>
    </row>
    <row r="325" s="393" customFormat="1" ht="12.75">
      <c r="C325" s="419"/>
    </row>
    <row r="326" s="393" customFormat="1" ht="12.75">
      <c r="C326" s="419"/>
    </row>
    <row r="327" s="393" customFormat="1" ht="12.75">
      <c r="C327" s="419"/>
    </row>
    <row r="328" s="393" customFormat="1" ht="12.75">
      <c r="C328" s="419"/>
    </row>
    <row r="329" s="393" customFormat="1" ht="12.75">
      <c r="C329" s="419"/>
    </row>
    <row r="330" s="393" customFormat="1" ht="12.75">
      <c r="C330" s="419"/>
    </row>
    <row r="331" s="393" customFormat="1" ht="12.75">
      <c r="C331" s="419"/>
    </row>
    <row r="332" s="393" customFormat="1" ht="12.75">
      <c r="C332" s="419"/>
    </row>
    <row r="333" s="393" customFormat="1" ht="12.75">
      <c r="C333" s="419"/>
    </row>
    <row r="334" s="393" customFormat="1" ht="12.75">
      <c r="C334" s="419"/>
    </row>
    <row r="335" s="393" customFormat="1" ht="12.75">
      <c r="C335" s="419"/>
    </row>
    <row r="336" s="393" customFormat="1" ht="12.75">
      <c r="C336" s="419"/>
    </row>
    <row r="337" s="393" customFormat="1" ht="12.75">
      <c r="C337" s="419"/>
    </row>
    <row r="338" s="393" customFormat="1" ht="12.75">
      <c r="C338" s="419"/>
    </row>
    <row r="339" s="393" customFormat="1" ht="12.75">
      <c r="C339" s="419"/>
    </row>
    <row r="340" s="393" customFormat="1" ht="12.75">
      <c r="C340" s="419"/>
    </row>
    <row r="341" s="393" customFormat="1" ht="12.75">
      <c r="C341" s="419"/>
    </row>
    <row r="342" s="393" customFormat="1" ht="12.75">
      <c r="C342" s="419"/>
    </row>
    <row r="343" s="393" customFormat="1" ht="12.75">
      <c r="C343" s="419"/>
    </row>
    <row r="344" s="393" customFormat="1" ht="12.75">
      <c r="C344" s="419"/>
    </row>
    <row r="345" s="393" customFormat="1" ht="12.75">
      <c r="C345" s="419"/>
    </row>
    <row r="346" s="393" customFormat="1" ht="12.75">
      <c r="C346" s="419"/>
    </row>
    <row r="347" s="393" customFormat="1" ht="12.75">
      <c r="C347" s="419"/>
    </row>
    <row r="348" s="393" customFormat="1" ht="12.75">
      <c r="C348" s="419"/>
    </row>
    <row r="349" s="393" customFormat="1" ht="12.75">
      <c r="C349" s="419"/>
    </row>
    <row r="350" s="393" customFormat="1" ht="12.75">
      <c r="C350" s="419"/>
    </row>
    <row r="351" s="393" customFormat="1" ht="12.75">
      <c r="C351" s="419"/>
    </row>
    <row r="352" s="393" customFormat="1" ht="12.75">
      <c r="C352" s="419"/>
    </row>
    <row r="353" s="393" customFormat="1" ht="12.75">
      <c r="C353" s="419"/>
    </row>
    <row r="354" s="393" customFormat="1" ht="12.75">
      <c r="C354" s="419"/>
    </row>
    <row r="355" s="393" customFormat="1" ht="12.75">
      <c r="C355" s="419"/>
    </row>
    <row r="356" s="393" customFormat="1" ht="12.75">
      <c r="C356" s="419"/>
    </row>
    <row r="357" s="393" customFormat="1" ht="12.75">
      <c r="C357" s="419"/>
    </row>
    <row r="358" s="393" customFormat="1" ht="12.75">
      <c r="C358" s="419"/>
    </row>
    <row r="359" s="393" customFormat="1" ht="12.75">
      <c r="C359" s="419"/>
    </row>
    <row r="360" s="393" customFormat="1" ht="12.75">
      <c r="C360" s="419"/>
    </row>
    <row r="361" s="393" customFormat="1" ht="12.75">
      <c r="C361" s="419"/>
    </row>
    <row r="362" s="393" customFormat="1" ht="12.75">
      <c r="C362" s="419"/>
    </row>
    <row r="363" s="393" customFormat="1" ht="12.75">
      <c r="C363" s="419"/>
    </row>
    <row r="364" s="393" customFormat="1" ht="12.75">
      <c r="C364" s="419"/>
    </row>
    <row r="365" s="393" customFormat="1" ht="12.75">
      <c r="C365" s="419"/>
    </row>
    <row r="366" s="393" customFormat="1" ht="12.75">
      <c r="C366" s="419"/>
    </row>
    <row r="367" s="393" customFormat="1" ht="12.75">
      <c r="C367" s="419"/>
    </row>
    <row r="368" s="393" customFormat="1" ht="12.75">
      <c r="C368" s="419"/>
    </row>
    <row r="369" s="393" customFormat="1" ht="12.75">
      <c r="C369" s="419"/>
    </row>
    <row r="370" s="393" customFormat="1" ht="12.75">
      <c r="C370" s="419"/>
    </row>
    <row r="371" s="393" customFormat="1" ht="12.75">
      <c r="C371" s="419"/>
    </row>
    <row r="372" s="393" customFormat="1" ht="12.75">
      <c r="C372" s="419"/>
    </row>
    <row r="373" s="393" customFormat="1" ht="12.75">
      <c r="C373" s="419"/>
    </row>
    <row r="374" s="393" customFormat="1" ht="12.75">
      <c r="C374" s="419"/>
    </row>
    <row r="375" s="393" customFormat="1" ht="12.75">
      <c r="C375" s="419"/>
    </row>
    <row r="376" s="393" customFormat="1" ht="12.75">
      <c r="C376" s="419"/>
    </row>
    <row r="377" s="393" customFormat="1" ht="12.75">
      <c r="C377" s="419"/>
    </row>
    <row r="378" s="393" customFormat="1" ht="12.75">
      <c r="C378" s="419"/>
    </row>
    <row r="379" s="393" customFormat="1" ht="12.75">
      <c r="C379" s="419"/>
    </row>
    <row r="380" s="393" customFormat="1" ht="12.75">
      <c r="C380" s="419"/>
    </row>
    <row r="381" s="393" customFormat="1" ht="12.75">
      <c r="C381" s="419"/>
    </row>
    <row r="382" s="393" customFormat="1" ht="12.75">
      <c r="C382" s="419"/>
    </row>
    <row r="383" s="393" customFormat="1" ht="12.75">
      <c r="C383" s="419"/>
    </row>
    <row r="384" s="393" customFormat="1" ht="12.75">
      <c r="C384" s="419"/>
    </row>
    <row r="385" s="393" customFormat="1" ht="12.75">
      <c r="C385" s="419"/>
    </row>
    <row r="386" s="393" customFormat="1" ht="12.75">
      <c r="C386" s="419"/>
    </row>
    <row r="387" s="393" customFormat="1" ht="12.75">
      <c r="C387" s="419"/>
    </row>
    <row r="388" s="393" customFormat="1" ht="12.75">
      <c r="C388" s="419"/>
    </row>
    <row r="389" s="393" customFormat="1" ht="12.75">
      <c r="C389" s="419"/>
    </row>
    <row r="390" s="393" customFormat="1" ht="12.75">
      <c r="C390" s="419"/>
    </row>
    <row r="391" s="393" customFormat="1" ht="12.75">
      <c r="C391" s="419"/>
    </row>
    <row r="392" s="393" customFormat="1" ht="12.75">
      <c r="C392" s="419"/>
    </row>
    <row r="393" s="393" customFormat="1" ht="12.75">
      <c r="C393" s="419"/>
    </row>
    <row r="394" s="393" customFormat="1" ht="12.75">
      <c r="C394" s="419"/>
    </row>
    <row r="395" s="393" customFormat="1" ht="12.75">
      <c r="C395" s="419"/>
    </row>
    <row r="396" s="393" customFormat="1" ht="12.75">
      <c r="C396" s="419"/>
    </row>
    <row r="397" s="393" customFormat="1" ht="12.75">
      <c r="C397" s="419"/>
    </row>
    <row r="398" s="393" customFormat="1" ht="12.75">
      <c r="C398" s="419"/>
    </row>
    <row r="399" s="393" customFormat="1" ht="12.75">
      <c r="C399" s="419"/>
    </row>
    <row r="400" s="393" customFormat="1" ht="12.75">
      <c r="C400" s="419"/>
    </row>
    <row r="401" s="393" customFormat="1" ht="12.75">
      <c r="C401" s="419"/>
    </row>
    <row r="402" s="393" customFormat="1" ht="12.75">
      <c r="C402" s="419"/>
    </row>
    <row r="403" s="393" customFormat="1" ht="12.75">
      <c r="C403" s="419"/>
    </row>
    <row r="404" s="393" customFormat="1" ht="12.75">
      <c r="C404" s="419"/>
    </row>
    <row r="405" s="393" customFormat="1" ht="12.75">
      <c r="C405" s="419"/>
    </row>
    <row r="406" s="393" customFormat="1" ht="12.75">
      <c r="C406" s="419"/>
    </row>
    <row r="407" s="393" customFormat="1" ht="12.75">
      <c r="C407" s="419"/>
    </row>
    <row r="408" s="393" customFormat="1" ht="12.75">
      <c r="C408" s="419"/>
    </row>
    <row r="409" s="393" customFormat="1" ht="12.75">
      <c r="C409" s="419"/>
    </row>
    <row r="410" s="393" customFormat="1" ht="12.75">
      <c r="C410" s="419"/>
    </row>
    <row r="411" s="393" customFormat="1" ht="12.75">
      <c r="C411" s="419"/>
    </row>
    <row r="412" s="393" customFormat="1" ht="12.75">
      <c r="C412" s="419"/>
    </row>
    <row r="413" s="393" customFormat="1" ht="12.75">
      <c r="C413" s="419"/>
    </row>
    <row r="414" s="393" customFormat="1" ht="12.75">
      <c r="C414" s="419"/>
    </row>
    <row r="415" s="393" customFormat="1" ht="12.75">
      <c r="C415" s="419"/>
    </row>
    <row r="416" s="393" customFormat="1" ht="12.75">
      <c r="C416" s="419"/>
    </row>
    <row r="417" s="393" customFormat="1" ht="12.75">
      <c r="C417" s="419"/>
    </row>
    <row r="418" s="393" customFormat="1" ht="12.75">
      <c r="C418" s="419"/>
    </row>
    <row r="419" s="393" customFormat="1" ht="12.75">
      <c r="C419" s="419"/>
    </row>
    <row r="420" s="393" customFormat="1" ht="12.75">
      <c r="C420" s="419"/>
    </row>
    <row r="421" s="393" customFormat="1" ht="12.75">
      <c r="C421" s="419"/>
    </row>
    <row r="422" s="393" customFormat="1" ht="12.75">
      <c r="C422" s="419"/>
    </row>
    <row r="423" s="393" customFormat="1" ht="12.75">
      <c r="C423" s="419"/>
    </row>
    <row r="424" s="393" customFormat="1" ht="12.75">
      <c r="C424" s="419"/>
    </row>
    <row r="425" s="393" customFormat="1" ht="12.75">
      <c r="C425" s="419"/>
    </row>
    <row r="426" s="393" customFormat="1" ht="12.75">
      <c r="C426" s="419"/>
    </row>
    <row r="427" s="393" customFormat="1" ht="12.75">
      <c r="C427" s="419"/>
    </row>
    <row r="428" s="393" customFormat="1" ht="12.75">
      <c r="C428" s="419"/>
    </row>
    <row r="429" s="393" customFormat="1" ht="12.75">
      <c r="C429" s="419"/>
    </row>
    <row r="430" s="393" customFormat="1" ht="12.75">
      <c r="C430" s="419"/>
    </row>
    <row r="431" s="393" customFormat="1" ht="12.75">
      <c r="C431" s="419"/>
    </row>
    <row r="432" s="393" customFormat="1" ht="12.75">
      <c r="C432" s="419"/>
    </row>
    <row r="433" s="393" customFormat="1" ht="12.75">
      <c r="C433" s="419"/>
    </row>
    <row r="434" s="393" customFormat="1" ht="12.75">
      <c r="C434" s="419"/>
    </row>
    <row r="435" s="393" customFormat="1" ht="12.75">
      <c r="C435" s="419"/>
    </row>
    <row r="436" s="393" customFormat="1" ht="12.75">
      <c r="C436" s="419"/>
    </row>
    <row r="437" s="393" customFormat="1" ht="12.75">
      <c r="C437" s="419"/>
    </row>
    <row r="438" s="393" customFormat="1" ht="12.75">
      <c r="C438" s="419"/>
    </row>
    <row r="439" s="393" customFormat="1" ht="12.75">
      <c r="C439" s="419"/>
    </row>
    <row r="440" s="393" customFormat="1" ht="12.75">
      <c r="C440" s="419"/>
    </row>
    <row r="441" s="393" customFormat="1" ht="12.75">
      <c r="C441" s="419"/>
    </row>
    <row r="442" s="393" customFormat="1" ht="12.75">
      <c r="C442" s="419"/>
    </row>
    <row r="443" s="393" customFormat="1" ht="12.75">
      <c r="C443" s="419"/>
    </row>
    <row r="444" s="393" customFormat="1" ht="12.75">
      <c r="C444" s="419"/>
    </row>
    <row r="445" s="393" customFormat="1" ht="12.75">
      <c r="C445" s="419"/>
    </row>
    <row r="446" s="393" customFormat="1" ht="12.75">
      <c r="C446" s="419"/>
    </row>
    <row r="447" s="393" customFormat="1" ht="12.75">
      <c r="C447" s="419"/>
    </row>
    <row r="448" s="393" customFormat="1" ht="12.75">
      <c r="C448" s="419"/>
    </row>
    <row r="449" s="393" customFormat="1" ht="12.75">
      <c r="C449" s="419"/>
    </row>
    <row r="450" s="393" customFormat="1" ht="12.75">
      <c r="C450" s="419"/>
    </row>
    <row r="451" s="393" customFormat="1" ht="12.75">
      <c r="C451" s="419"/>
    </row>
    <row r="452" s="393" customFormat="1" ht="12.75">
      <c r="C452" s="419"/>
    </row>
    <row r="453" s="393" customFormat="1" ht="12.75">
      <c r="C453" s="419"/>
    </row>
    <row r="454" s="393" customFormat="1" ht="12.75">
      <c r="C454" s="419"/>
    </row>
    <row r="455" s="393" customFormat="1" ht="12.75">
      <c r="C455" s="419"/>
    </row>
    <row r="456" s="393" customFormat="1" ht="12.75">
      <c r="C456" s="419"/>
    </row>
    <row r="457" s="393" customFormat="1" ht="12.75">
      <c r="C457" s="419"/>
    </row>
    <row r="458" s="393" customFormat="1" ht="12.75">
      <c r="C458" s="419"/>
    </row>
    <row r="459" s="393" customFormat="1" ht="12.75">
      <c r="C459" s="419"/>
    </row>
    <row r="460" s="393" customFormat="1" ht="12.75">
      <c r="C460" s="419"/>
    </row>
    <row r="461" s="393" customFormat="1" ht="12.75">
      <c r="C461" s="419"/>
    </row>
    <row r="462" s="393" customFormat="1" ht="12.75">
      <c r="C462" s="419"/>
    </row>
    <row r="463" s="393" customFormat="1" ht="12.75">
      <c r="C463" s="419"/>
    </row>
    <row r="464" s="393" customFormat="1" ht="12.75">
      <c r="C464" s="419"/>
    </row>
    <row r="465" s="393" customFormat="1" ht="12.75">
      <c r="C465" s="419"/>
    </row>
    <row r="466" s="393" customFormat="1" ht="12.75">
      <c r="C466" s="419"/>
    </row>
    <row r="467" s="393" customFormat="1" ht="12.75">
      <c r="C467" s="419"/>
    </row>
    <row r="468" s="393" customFormat="1" ht="12.75">
      <c r="C468" s="419"/>
    </row>
    <row r="469" s="393" customFormat="1" ht="12.75">
      <c r="C469" s="419"/>
    </row>
    <row r="470" s="393" customFormat="1" ht="12.75">
      <c r="C470" s="419"/>
    </row>
    <row r="471" s="393" customFormat="1" ht="12.75">
      <c r="C471" s="419"/>
    </row>
    <row r="472" s="393" customFormat="1" ht="12.75">
      <c r="C472" s="419"/>
    </row>
    <row r="473" s="393" customFormat="1" ht="12.75">
      <c r="C473" s="419"/>
    </row>
    <row r="474" s="393" customFormat="1" ht="12.75">
      <c r="C474" s="419"/>
    </row>
    <row r="475" s="393" customFormat="1" ht="12.75">
      <c r="C475" s="419"/>
    </row>
    <row r="476" s="393" customFormat="1" ht="12.75">
      <c r="C476" s="419"/>
    </row>
    <row r="477" s="393" customFormat="1" ht="12.75">
      <c r="C477" s="419"/>
    </row>
    <row r="478" s="393" customFormat="1" ht="12.75">
      <c r="C478" s="419"/>
    </row>
    <row r="479" s="393" customFormat="1" ht="12.75">
      <c r="C479" s="419"/>
    </row>
    <row r="480" s="393" customFormat="1" ht="12.75">
      <c r="C480" s="419"/>
    </row>
    <row r="481" s="393" customFormat="1" ht="12.75">
      <c r="C481" s="419"/>
    </row>
    <row r="482" s="393" customFormat="1" ht="12.75">
      <c r="C482" s="419"/>
    </row>
    <row r="483" s="393" customFormat="1" ht="12.75">
      <c r="C483" s="419"/>
    </row>
    <row r="484" s="393" customFormat="1" ht="12.75">
      <c r="C484" s="419"/>
    </row>
    <row r="485" s="393" customFormat="1" ht="12.75">
      <c r="C485" s="419"/>
    </row>
    <row r="486" s="393" customFormat="1" ht="12.75">
      <c r="C486" s="419"/>
    </row>
    <row r="487" s="393" customFormat="1" ht="12.75">
      <c r="C487" s="419"/>
    </row>
    <row r="488" s="393" customFormat="1" ht="12.75">
      <c r="C488" s="419"/>
    </row>
    <row r="489" s="393" customFormat="1" ht="12.75">
      <c r="C489" s="419"/>
    </row>
    <row r="490" s="393" customFormat="1" ht="12.75">
      <c r="C490" s="419"/>
    </row>
    <row r="491" s="393" customFormat="1" ht="12.75">
      <c r="C491" s="419"/>
    </row>
    <row r="492" s="393" customFormat="1" ht="12.75">
      <c r="C492" s="419"/>
    </row>
    <row r="493" s="393" customFormat="1" ht="12.75">
      <c r="C493" s="419"/>
    </row>
    <row r="494" s="393" customFormat="1" ht="12.75">
      <c r="C494" s="419"/>
    </row>
    <row r="495" s="393" customFormat="1" ht="12.75">
      <c r="C495" s="419"/>
    </row>
  </sheetData>
  <sheetProtection/>
  <mergeCells count="13">
    <mergeCell ref="D1:F1"/>
    <mergeCell ref="D2:F2"/>
    <mergeCell ref="D3:F3"/>
    <mergeCell ref="D4:F4"/>
    <mergeCell ref="B237:E237"/>
    <mergeCell ref="A239:F239"/>
    <mergeCell ref="A240:F240"/>
    <mergeCell ref="A5:F5"/>
    <mergeCell ref="A6:F6"/>
    <mergeCell ref="A8:A9"/>
    <mergeCell ref="E7:F7"/>
    <mergeCell ref="E8:F8"/>
    <mergeCell ref="D8:D9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E24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57421875" style="316" customWidth="1"/>
    <col min="2" max="2" width="39.00390625" style="316" customWidth="1"/>
    <col min="3" max="3" width="14.140625" style="316" customWidth="1"/>
    <col min="4" max="4" width="13.00390625" style="316" customWidth="1"/>
    <col min="5" max="5" width="13.421875" style="316" customWidth="1"/>
    <col min="6" max="6" width="11.140625" style="316" customWidth="1"/>
    <col min="7" max="16384" width="9.140625" style="316" customWidth="1"/>
  </cols>
  <sheetData>
    <row r="2" spans="1:5" ht="18">
      <c r="A2" s="622" t="s">
        <v>695</v>
      </c>
      <c r="B2" s="622"/>
      <c r="C2" s="622"/>
      <c r="D2" s="622"/>
      <c r="E2" s="622"/>
    </row>
    <row r="4" spans="1:5" ht="28.5" customHeight="1">
      <c r="A4" s="615" t="s">
        <v>778</v>
      </c>
      <c r="B4" s="615"/>
      <c r="C4" s="615"/>
      <c r="D4" s="615"/>
      <c r="E4" s="615"/>
    </row>
    <row r="5" spans="1:4" ht="12.75" hidden="1">
      <c r="A5" s="453" t="s">
        <v>777</v>
      </c>
      <c r="B5" s="453"/>
      <c r="C5" s="453"/>
      <c r="D5" s="453"/>
    </row>
    <row r="6" spans="4:5" ht="14.25" customHeight="1" thickBot="1">
      <c r="D6" s="599" t="s">
        <v>906</v>
      </c>
      <c r="E6" s="599"/>
    </row>
    <row r="7" spans="1:5" ht="30" customHeight="1" thickBot="1">
      <c r="A7" s="616" t="s">
        <v>714</v>
      </c>
      <c r="B7" s="616"/>
      <c r="C7" s="623" t="s">
        <v>738</v>
      </c>
      <c r="D7" s="618" t="s">
        <v>693</v>
      </c>
      <c r="E7" s="619"/>
    </row>
    <row r="8" spans="1:5" ht="26.25" thickBot="1">
      <c r="A8" s="617"/>
      <c r="B8" s="617"/>
      <c r="C8" s="624"/>
      <c r="D8" s="320" t="s">
        <v>725</v>
      </c>
      <c r="E8" s="320" t="s">
        <v>613</v>
      </c>
    </row>
    <row r="9" spans="1:5" ht="13.5" thickBot="1">
      <c r="A9" s="321">
        <v>1</v>
      </c>
      <c r="B9" s="321">
        <v>2</v>
      </c>
      <c r="C9" s="321">
        <v>3</v>
      </c>
      <c r="D9" s="454">
        <v>4</v>
      </c>
      <c r="E9" s="454">
        <v>5</v>
      </c>
    </row>
    <row r="10" spans="1:5" ht="30" customHeight="1" thickBot="1">
      <c r="A10" s="455">
        <v>8000</v>
      </c>
      <c r="B10" s="456" t="s">
        <v>667</v>
      </c>
      <c r="C10" s="457">
        <f>D10+E10</f>
        <v>47314940.3</v>
      </c>
      <c r="D10" s="457">
        <v>47202154.9</v>
      </c>
      <c r="E10" s="457">
        <v>112785.4</v>
      </c>
    </row>
    <row r="11" ht="11.25" customHeight="1"/>
    <row r="12" ht="0.75" customHeight="1" hidden="1"/>
    <row r="13" ht="1.5" customHeight="1" hidden="1"/>
    <row r="70" spans="1:3" ht="12.75">
      <c r="A70" s="458"/>
      <c r="B70" s="419"/>
      <c r="C70" s="393"/>
    </row>
    <row r="71" spans="1:3" ht="12.75">
      <c r="A71" s="458"/>
      <c r="B71" s="459"/>
      <c r="C71" s="393"/>
    </row>
    <row r="72" spans="1:3" ht="12.75">
      <c r="A72" s="458"/>
      <c r="B72" s="419"/>
      <c r="C72" s="393"/>
    </row>
    <row r="73" spans="1:3" ht="12.75">
      <c r="A73" s="458"/>
      <c r="B73" s="419"/>
      <c r="C73" s="393"/>
    </row>
    <row r="74" spans="1:3" ht="12.75">
      <c r="A74" s="458"/>
      <c r="B74" s="419"/>
      <c r="C74" s="393"/>
    </row>
    <row r="75" spans="1:3" ht="12.75">
      <c r="A75" s="458"/>
      <c r="B75" s="419"/>
      <c r="C75" s="393"/>
    </row>
    <row r="76" spans="2:3" ht="12.75">
      <c r="B76" s="419"/>
      <c r="C76" s="393"/>
    </row>
    <row r="77" spans="2:3" ht="12.75">
      <c r="B77" s="419"/>
      <c r="C77" s="393"/>
    </row>
    <row r="78" spans="2:3" ht="12.75">
      <c r="B78" s="419"/>
      <c r="C78" s="393"/>
    </row>
    <row r="79" spans="2:3" ht="12.75">
      <c r="B79" s="419"/>
      <c r="C79" s="393"/>
    </row>
    <row r="80" spans="2:3" ht="12.75">
      <c r="B80" s="419"/>
      <c r="C80" s="393"/>
    </row>
    <row r="81" spans="2:3" ht="12.75">
      <c r="B81" s="419"/>
      <c r="C81" s="393"/>
    </row>
    <row r="82" spans="2:3" ht="12.75">
      <c r="B82" s="419"/>
      <c r="C82" s="393"/>
    </row>
    <row r="83" spans="2:3" ht="12.75">
      <c r="B83" s="419"/>
      <c r="C83" s="393"/>
    </row>
    <row r="84" spans="2:3" ht="12.75">
      <c r="B84" s="419"/>
      <c r="C84" s="393"/>
    </row>
    <row r="85" spans="2:3" ht="12.75">
      <c r="B85" s="419"/>
      <c r="C85" s="393"/>
    </row>
    <row r="86" spans="2:3" ht="12.75">
      <c r="B86" s="419"/>
      <c r="C86" s="393"/>
    </row>
    <row r="87" ht="12.75">
      <c r="B87" s="317"/>
    </row>
    <row r="88" ht="12.75">
      <c r="B88" s="317"/>
    </row>
    <row r="89" ht="12.75">
      <c r="B89" s="317"/>
    </row>
    <row r="90" ht="12.75">
      <c r="B90" s="317"/>
    </row>
    <row r="91" ht="12.75">
      <c r="B91" s="317"/>
    </row>
    <row r="92" ht="12.75">
      <c r="B92" s="317"/>
    </row>
    <row r="93" ht="12.75">
      <c r="B93" s="317"/>
    </row>
    <row r="94" ht="12.75">
      <c r="B94" s="317"/>
    </row>
    <row r="95" ht="12.75">
      <c r="B95" s="317"/>
    </row>
    <row r="96" ht="12.75">
      <c r="B96" s="317"/>
    </row>
    <row r="97" ht="12.75">
      <c r="B97" s="317"/>
    </row>
    <row r="98" ht="12.75">
      <c r="B98" s="317"/>
    </row>
    <row r="99" ht="12.75">
      <c r="B99" s="317"/>
    </row>
    <row r="100" ht="12.75">
      <c r="B100" s="317"/>
    </row>
    <row r="101" ht="12.75">
      <c r="B101" s="317"/>
    </row>
    <row r="102" ht="12.75">
      <c r="B102" s="317"/>
    </row>
    <row r="103" ht="12.75">
      <c r="B103" s="317"/>
    </row>
    <row r="104" ht="12.75">
      <c r="B104" s="317"/>
    </row>
    <row r="105" ht="12.75">
      <c r="B105" s="317"/>
    </row>
    <row r="106" ht="12.75">
      <c r="B106" s="317"/>
    </row>
    <row r="107" ht="12.75">
      <c r="B107" s="317"/>
    </row>
    <row r="108" ht="12.75">
      <c r="B108" s="317"/>
    </row>
    <row r="109" ht="12.75">
      <c r="B109" s="317"/>
    </row>
    <row r="110" ht="12.75">
      <c r="B110" s="317"/>
    </row>
    <row r="111" ht="12.75">
      <c r="B111" s="317"/>
    </row>
    <row r="112" ht="12.75">
      <c r="B112" s="317"/>
    </row>
    <row r="113" ht="12.75">
      <c r="B113" s="317"/>
    </row>
    <row r="114" ht="12.75">
      <c r="B114" s="317"/>
    </row>
    <row r="115" ht="12.75">
      <c r="B115" s="317"/>
    </row>
    <row r="116" ht="12.75">
      <c r="B116" s="317"/>
    </row>
    <row r="117" ht="12.75">
      <c r="B117" s="317"/>
    </row>
    <row r="118" ht="12.75">
      <c r="B118" s="317"/>
    </row>
    <row r="119" ht="12.75">
      <c r="B119" s="317"/>
    </row>
    <row r="120" ht="12.75">
      <c r="B120" s="317"/>
    </row>
    <row r="121" ht="12.75">
      <c r="B121" s="317"/>
    </row>
    <row r="122" ht="12.75">
      <c r="B122" s="317"/>
    </row>
    <row r="123" ht="12.75">
      <c r="B123" s="317"/>
    </row>
    <row r="124" ht="12.75">
      <c r="B124" s="317"/>
    </row>
    <row r="125" ht="12.75">
      <c r="B125" s="317"/>
    </row>
    <row r="126" ht="12.75">
      <c r="B126" s="317"/>
    </row>
    <row r="127" ht="12.75">
      <c r="B127" s="317"/>
    </row>
    <row r="128" ht="12.75">
      <c r="B128" s="317"/>
    </row>
    <row r="129" ht="12.75">
      <c r="B129" s="317"/>
    </row>
    <row r="130" ht="12.75">
      <c r="B130" s="317"/>
    </row>
    <row r="131" ht="12.75">
      <c r="B131" s="317"/>
    </row>
    <row r="132" ht="12.75">
      <c r="B132" s="317"/>
    </row>
    <row r="133" ht="12.75">
      <c r="B133" s="317"/>
    </row>
    <row r="134" ht="12.75">
      <c r="B134" s="317"/>
    </row>
    <row r="135" ht="12.75">
      <c r="B135" s="317"/>
    </row>
    <row r="136" ht="12.75">
      <c r="B136" s="317"/>
    </row>
    <row r="137" ht="12.75">
      <c r="B137" s="317"/>
    </row>
    <row r="138" ht="12.75">
      <c r="B138" s="317"/>
    </row>
    <row r="139" ht="12.75">
      <c r="B139" s="317"/>
    </row>
    <row r="140" ht="12.75">
      <c r="B140" s="317"/>
    </row>
    <row r="141" ht="12.75">
      <c r="B141" s="317"/>
    </row>
    <row r="142" ht="12.75">
      <c r="B142" s="317"/>
    </row>
    <row r="143" ht="12.75">
      <c r="B143" s="317"/>
    </row>
    <row r="144" ht="12.75">
      <c r="B144" s="317"/>
    </row>
    <row r="145" ht="12.75">
      <c r="B145" s="317"/>
    </row>
    <row r="146" ht="12.75">
      <c r="B146" s="317"/>
    </row>
    <row r="147" ht="12.75">
      <c r="B147" s="317"/>
    </row>
    <row r="148" ht="12.75">
      <c r="B148" s="317"/>
    </row>
    <row r="149" ht="12.75">
      <c r="B149" s="317"/>
    </row>
    <row r="150" ht="12.75">
      <c r="B150" s="317"/>
    </row>
    <row r="151" ht="12.75">
      <c r="B151" s="317"/>
    </row>
    <row r="152" ht="12.75">
      <c r="B152" s="317"/>
    </row>
    <row r="153" ht="12.75">
      <c r="B153" s="317"/>
    </row>
    <row r="154" ht="12.75">
      <c r="B154" s="317"/>
    </row>
    <row r="155" ht="12.75">
      <c r="B155" s="317"/>
    </row>
    <row r="156" ht="12.75">
      <c r="B156" s="317"/>
    </row>
    <row r="157" ht="12.75">
      <c r="B157" s="317"/>
    </row>
    <row r="158" ht="12.75">
      <c r="B158" s="317"/>
    </row>
    <row r="159" ht="12.75">
      <c r="B159" s="317"/>
    </row>
    <row r="160" ht="12.75">
      <c r="B160" s="317"/>
    </row>
    <row r="161" ht="12.75">
      <c r="B161" s="317"/>
    </row>
    <row r="162" ht="12.75">
      <c r="B162" s="317"/>
    </row>
    <row r="163" ht="12.75">
      <c r="B163" s="317"/>
    </row>
    <row r="164" ht="12.75">
      <c r="B164" s="317"/>
    </row>
    <row r="165" ht="12.75">
      <c r="B165" s="317"/>
    </row>
    <row r="166" ht="12.75">
      <c r="B166" s="317"/>
    </row>
    <row r="167" ht="12.75">
      <c r="B167" s="317"/>
    </row>
    <row r="168" ht="12.75">
      <c r="B168" s="317"/>
    </row>
    <row r="169" ht="12.75">
      <c r="B169" s="317"/>
    </row>
    <row r="170" ht="12.75">
      <c r="B170" s="317"/>
    </row>
    <row r="171" ht="12.75">
      <c r="B171" s="317"/>
    </row>
    <row r="172" ht="12.75">
      <c r="B172" s="317"/>
    </row>
    <row r="173" ht="12.75">
      <c r="B173" s="317"/>
    </row>
    <row r="174" ht="12.75">
      <c r="B174" s="317"/>
    </row>
    <row r="175" ht="12.75">
      <c r="B175" s="317"/>
    </row>
    <row r="176" ht="12.75">
      <c r="B176" s="317"/>
    </row>
    <row r="177" ht="12.75">
      <c r="B177" s="317"/>
    </row>
    <row r="178" ht="12.75">
      <c r="B178" s="317"/>
    </row>
    <row r="179" ht="12.75">
      <c r="B179" s="317"/>
    </row>
    <row r="180" ht="12.75">
      <c r="B180" s="317"/>
    </row>
    <row r="181" ht="12.75">
      <c r="B181" s="317"/>
    </row>
    <row r="182" ht="12.75">
      <c r="B182" s="317"/>
    </row>
    <row r="183" ht="12.75">
      <c r="B183" s="317"/>
    </row>
    <row r="184" ht="12.75">
      <c r="B184" s="317"/>
    </row>
    <row r="185" ht="12.75">
      <c r="B185" s="317"/>
    </row>
    <row r="186" ht="12.75">
      <c r="B186" s="317"/>
    </row>
    <row r="187" ht="12.75">
      <c r="B187" s="317"/>
    </row>
    <row r="188" ht="12.75">
      <c r="B188" s="317"/>
    </row>
    <row r="189" ht="12.75">
      <c r="B189" s="317"/>
    </row>
    <row r="190" ht="12.75">
      <c r="B190" s="317"/>
    </row>
    <row r="191" ht="12.75">
      <c r="B191" s="317"/>
    </row>
    <row r="192" ht="12.75">
      <c r="B192" s="317"/>
    </row>
    <row r="193" ht="12.75">
      <c r="B193" s="317"/>
    </row>
    <row r="194" ht="12.75">
      <c r="B194" s="317"/>
    </row>
    <row r="195" ht="12.75">
      <c r="B195" s="317"/>
    </row>
    <row r="196" ht="12.75">
      <c r="B196" s="317"/>
    </row>
    <row r="197" ht="12.75">
      <c r="B197" s="317"/>
    </row>
    <row r="198" ht="12.75">
      <c r="B198" s="317"/>
    </row>
    <row r="199" ht="12.75">
      <c r="B199" s="317"/>
    </row>
    <row r="200" ht="12.75">
      <c r="B200" s="317"/>
    </row>
    <row r="201" ht="12.75">
      <c r="B201" s="317"/>
    </row>
    <row r="202" ht="12.75">
      <c r="B202" s="317"/>
    </row>
    <row r="203" ht="12.75">
      <c r="B203" s="317"/>
    </row>
    <row r="204" ht="12.75">
      <c r="B204" s="317"/>
    </row>
    <row r="205" ht="12.75">
      <c r="B205" s="317"/>
    </row>
    <row r="206" ht="12.75">
      <c r="B206" s="317"/>
    </row>
    <row r="207" ht="12.75">
      <c r="B207" s="317"/>
    </row>
    <row r="208" ht="12.75">
      <c r="B208" s="317"/>
    </row>
    <row r="209" ht="12.75">
      <c r="B209" s="317"/>
    </row>
    <row r="210" ht="12.75">
      <c r="B210" s="317"/>
    </row>
    <row r="211" ht="12.75">
      <c r="B211" s="317"/>
    </row>
    <row r="212" ht="12.75">
      <c r="B212" s="317"/>
    </row>
    <row r="213" ht="12.75">
      <c r="B213" s="317"/>
    </row>
    <row r="214" ht="12.75">
      <c r="B214" s="317"/>
    </row>
    <row r="215" ht="12.75">
      <c r="B215" s="317"/>
    </row>
    <row r="216" ht="12.75">
      <c r="B216" s="317"/>
    </row>
    <row r="217" ht="12.75">
      <c r="B217" s="317"/>
    </row>
    <row r="218" ht="12.75">
      <c r="B218" s="317"/>
    </row>
    <row r="219" ht="12.75">
      <c r="B219" s="317"/>
    </row>
    <row r="220" ht="12.75">
      <c r="B220" s="317"/>
    </row>
    <row r="221" ht="12.75">
      <c r="B221" s="317"/>
    </row>
    <row r="222" ht="12.75">
      <c r="B222" s="317"/>
    </row>
    <row r="223" ht="12.75">
      <c r="B223" s="317"/>
    </row>
    <row r="224" ht="12.75">
      <c r="B224" s="317"/>
    </row>
    <row r="225" ht="12.75">
      <c r="B225" s="317"/>
    </row>
    <row r="226" ht="12.75">
      <c r="B226" s="317"/>
    </row>
    <row r="227" ht="12.75">
      <c r="B227" s="317"/>
    </row>
    <row r="228" ht="12.75">
      <c r="B228" s="317"/>
    </row>
    <row r="229" ht="12.75">
      <c r="B229" s="317"/>
    </row>
    <row r="230" ht="12.75">
      <c r="B230" s="317"/>
    </row>
    <row r="231" ht="12.75">
      <c r="B231" s="317"/>
    </row>
    <row r="232" ht="12.75">
      <c r="B232" s="317"/>
    </row>
    <row r="233" ht="12.75">
      <c r="B233" s="317"/>
    </row>
    <row r="234" ht="12.75">
      <c r="B234" s="317"/>
    </row>
    <row r="235" ht="12.75">
      <c r="B235" s="317"/>
    </row>
    <row r="236" ht="12.75">
      <c r="B236" s="317"/>
    </row>
    <row r="237" ht="12.75">
      <c r="B237" s="317"/>
    </row>
    <row r="238" ht="12.75">
      <c r="B238" s="317"/>
    </row>
    <row r="239" ht="12.75">
      <c r="B239" s="317"/>
    </row>
    <row r="240" ht="12.75">
      <c r="B240" s="317"/>
    </row>
    <row r="241" ht="12.75">
      <c r="B241" s="317"/>
    </row>
    <row r="242" ht="12.75">
      <c r="B242" s="317"/>
    </row>
    <row r="243" ht="12.75">
      <c r="B243" s="317"/>
    </row>
    <row r="244" ht="12.75">
      <c r="B244" s="317"/>
    </row>
    <row r="245" ht="12.75">
      <c r="B245" s="317"/>
    </row>
    <row r="246" ht="12.75">
      <c r="B246" s="317"/>
    </row>
    <row r="247" ht="12.75">
      <c r="B247" s="317"/>
    </row>
    <row r="248" ht="12.75">
      <c r="B248" s="317"/>
    </row>
    <row r="249" ht="12.75">
      <c r="B249" s="317"/>
    </row>
  </sheetData>
  <sheetProtection/>
  <mergeCells count="7">
    <mergeCell ref="A2:E2"/>
    <mergeCell ref="A4:E4"/>
    <mergeCell ref="B7:B8"/>
    <mergeCell ref="A7:A8"/>
    <mergeCell ref="C7:C8"/>
    <mergeCell ref="D7:E7"/>
    <mergeCell ref="D6:E6"/>
  </mergeCells>
  <printOptions/>
  <pageMargins left="0.45" right="0.27" top="0.32" bottom="0.35" header="0.17" footer="0.16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50"/>
  <sheetViews>
    <sheetView zoomScalePageLayoutView="0" workbookViewId="0" topLeftCell="A1">
      <selection activeCell="M56" sqref="M56"/>
    </sheetView>
  </sheetViews>
  <sheetFormatPr defaultColWidth="8.8515625" defaultRowHeight="12.75"/>
  <cols>
    <col min="1" max="1" width="5.8515625" style="316" customWidth="1"/>
    <col min="2" max="2" width="41.140625" style="316" customWidth="1"/>
    <col min="3" max="3" width="6.00390625" style="316" customWidth="1"/>
    <col min="4" max="4" width="14.57421875" style="316" customWidth="1"/>
    <col min="5" max="5" width="15.421875" style="316" customWidth="1"/>
    <col min="6" max="6" width="15.57421875" style="316" customWidth="1"/>
    <col min="7" max="16384" width="8.8515625" style="316" customWidth="1"/>
  </cols>
  <sheetData>
    <row r="1" spans="1:6" ht="18">
      <c r="A1" s="622" t="s">
        <v>870</v>
      </c>
      <c r="B1" s="622"/>
      <c r="C1" s="622"/>
      <c r="D1" s="622"/>
      <c r="E1" s="622"/>
      <c r="F1" s="622"/>
    </row>
    <row r="2" ht="15.75">
      <c r="B2" s="460"/>
    </row>
    <row r="3" spans="1:6" ht="30" customHeight="1">
      <c r="A3" s="615" t="s">
        <v>668</v>
      </c>
      <c r="B3" s="615"/>
      <c r="C3" s="615"/>
      <c r="D3" s="615"/>
      <c r="E3" s="615"/>
      <c r="F3" s="615"/>
    </row>
    <row r="4" ht="4.5" customHeight="1">
      <c r="A4" s="453" t="s">
        <v>880</v>
      </c>
    </row>
    <row r="5" spans="5:6" ht="14.25" customHeight="1" thickBot="1">
      <c r="E5" s="599" t="s">
        <v>906</v>
      </c>
      <c r="F5" s="599"/>
    </row>
    <row r="6" spans="1:6" ht="50.25" customHeight="1" thickBot="1">
      <c r="A6" s="461" t="s">
        <v>633</v>
      </c>
      <c r="B6" s="462" t="s">
        <v>634</v>
      </c>
      <c r="C6" s="463"/>
      <c r="D6" s="620" t="s">
        <v>776</v>
      </c>
      <c r="E6" s="464" t="s">
        <v>872</v>
      </c>
      <c r="F6" s="465"/>
    </row>
    <row r="7" spans="1:6" ht="26.25" thickBot="1">
      <c r="A7" s="466"/>
      <c r="B7" s="318" t="s">
        <v>635</v>
      </c>
      <c r="C7" s="319" t="s">
        <v>636</v>
      </c>
      <c r="D7" s="621"/>
      <c r="E7" s="320" t="s">
        <v>767</v>
      </c>
      <c r="F7" s="320" t="s">
        <v>768</v>
      </c>
    </row>
    <row r="8" spans="1:6" ht="13.5" thickBot="1">
      <c r="A8" s="321">
        <v>1</v>
      </c>
      <c r="B8" s="321">
        <v>2</v>
      </c>
      <c r="C8" s="321" t="s">
        <v>637</v>
      </c>
      <c r="D8" s="321">
        <v>4</v>
      </c>
      <c r="E8" s="321">
        <v>5</v>
      </c>
      <c r="F8" s="321">
        <v>6</v>
      </c>
    </row>
    <row r="9" spans="1:6" s="453" customFormat="1" ht="36">
      <c r="A9" s="467">
        <v>8010</v>
      </c>
      <c r="B9" s="468" t="s">
        <v>991</v>
      </c>
      <c r="C9" s="469"/>
      <c r="D9" s="470">
        <f>E9+F9</f>
        <v>47314940.3</v>
      </c>
      <c r="E9" s="471">
        <f>E11</f>
        <v>47202154.9</v>
      </c>
      <c r="F9" s="471">
        <f>F11</f>
        <v>112785.4</v>
      </c>
    </row>
    <row r="10" spans="1:6" s="453" customFormat="1" ht="12.75">
      <c r="A10" s="472"/>
      <c r="B10" s="473" t="s">
        <v>693</v>
      </c>
      <c r="C10" s="474"/>
      <c r="D10" s="475"/>
      <c r="E10" s="476"/>
      <c r="F10" s="477"/>
    </row>
    <row r="11" spans="1:6" ht="36">
      <c r="A11" s="478">
        <v>8100</v>
      </c>
      <c r="B11" s="479" t="s">
        <v>992</v>
      </c>
      <c r="C11" s="480"/>
      <c r="D11" s="340">
        <f>E11+F11</f>
        <v>47314940.3</v>
      </c>
      <c r="E11" s="340">
        <f>E41</f>
        <v>47202154.9</v>
      </c>
      <c r="F11" s="340">
        <f>F41</f>
        <v>112785.4</v>
      </c>
    </row>
    <row r="12" spans="1:6" ht="13.5" thickBot="1">
      <c r="A12" s="478"/>
      <c r="B12" s="481" t="s">
        <v>693</v>
      </c>
      <c r="C12" s="480"/>
      <c r="D12" s="336"/>
      <c r="E12" s="337"/>
      <c r="F12" s="482"/>
    </row>
    <row r="13" spans="1:6" ht="24" customHeight="1" hidden="1">
      <c r="A13" s="483">
        <v>8110</v>
      </c>
      <c r="B13" s="484" t="s">
        <v>993</v>
      </c>
      <c r="C13" s="480"/>
      <c r="D13" s="340">
        <v>0</v>
      </c>
      <c r="E13" s="345">
        <v>0</v>
      </c>
      <c r="F13" s="485">
        <v>0</v>
      </c>
    </row>
    <row r="14" spans="1:6" ht="12.75" hidden="1">
      <c r="A14" s="483"/>
      <c r="B14" s="486" t="s">
        <v>693</v>
      </c>
      <c r="C14" s="480"/>
      <c r="D14" s="487"/>
      <c r="E14" s="488"/>
      <c r="F14" s="489"/>
    </row>
    <row r="15" spans="1:6" ht="39" customHeight="1" hidden="1">
      <c r="A15" s="483">
        <v>8111</v>
      </c>
      <c r="B15" s="490" t="s">
        <v>570</v>
      </c>
      <c r="C15" s="480"/>
      <c r="D15" s="491"/>
      <c r="E15" s="492" t="s">
        <v>793</v>
      </c>
      <c r="F15" s="493"/>
    </row>
    <row r="16" spans="1:6" ht="12.75" hidden="1">
      <c r="A16" s="483"/>
      <c r="B16" s="343" t="s">
        <v>709</v>
      </c>
      <c r="C16" s="480"/>
      <c r="D16" s="491"/>
      <c r="E16" s="492"/>
      <c r="F16" s="493"/>
    </row>
    <row r="17" spans="1:6" ht="12.75" hidden="1">
      <c r="A17" s="483">
        <v>8112</v>
      </c>
      <c r="B17" s="494" t="s">
        <v>700</v>
      </c>
      <c r="C17" s="495" t="s">
        <v>729</v>
      </c>
      <c r="D17" s="491"/>
      <c r="E17" s="492" t="s">
        <v>793</v>
      </c>
      <c r="F17" s="493"/>
    </row>
    <row r="18" spans="1:6" ht="12.75" hidden="1">
      <c r="A18" s="483">
        <v>8113</v>
      </c>
      <c r="B18" s="494" t="s">
        <v>696</v>
      </c>
      <c r="C18" s="495" t="s">
        <v>730</v>
      </c>
      <c r="D18" s="491"/>
      <c r="E18" s="492" t="s">
        <v>793</v>
      </c>
      <c r="F18" s="493"/>
    </row>
    <row r="19" spans="1:6" s="418" customFormat="1" ht="34.5" customHeight="1" hidden="1">
      <c r="A19" s="483">
        <v>8120</v>
      </c>
      <c r="B19" s="490" t="s">
        <v>994</v>
      </c>
      <c r="C19" s="495"/>
      <c r="D19" s="496"/>
      <c r="E19" s="497"/>
      <c r="F19" s="498"/>
    </row>
    <row r="20" spans="1:6" s="418" customFormat="1" ht="12.75" hidden="1">
      <c r="A20" s="483"/>
      <c r="B20" s="343" t="s">
        <v>693</v>
      </c>
      <c r="C20" s="495"/>
      <c r="D20" s="496"/>
      <c r="E20" s="497"/>
      <c r="F20" s="498"/>
    </row>
    <row r="21" spans="1:6" s="418" customFormat="1" ht="12.75" hidden="1">
      <c r="A21" s="483">
        <v>8121</v>
      </c>
      <c r="B21" s="490" t="s">
        <v>571</v>
      </c>
      <c r="C21" s="495"/>
      <c r="D21" s="496"/>
      <c r="E21" s="492" t="s">
        <v>793</v>
      </c>
      <c r="F21" s="498"/>
    </row>
    <row r="22" spans="1:6" s="418" customFormat="1" ht="12.75" hidden="1">
      <c r="A22" s="483"/>
      <c r="B22" s="343" t="s">
        <v>709</v>
      </c>
      <c r="C22" s="495"/>
      <c r="D22" s="496"/>
      <c r="E22" s="497"/>
      <c r="F22" s="498"/>
    </row>
    <row r="23" spans="1:6" s="418" customFormat="1" ht="24" hidden="1">
      <c r="A23" s="478">
        <v>8122</v>
      </c>
      <c r="B23" s="484" t="s">
        <v>572</v>
      </c>
      <c r="C23" s="495" t="s">
        <v>731</v>
      </c>
      <c r="D23" s="496"/>
      <c r="E23" s="492" t="s">
        <v>793</v>
      </c>
      <c r="F23" s="498"/>
    </row>
    <row r="24" spans="1:6" s="418" customFormat="1" ht="12.75" hidden="1">
      <c r="A24" s="478"/>
      <c r="B24" s="499" t="s">
        <v>709</v>
      </c>
      <c r="C24" s="495"/>
      <c r="D24" s="496"/>
      <c r="E24" s="497"/>
      <c r="F24" s="498"/>
    </row>
    <row r="25" spans="1:6" s="418" customFormat="1" ht="12.75" hidden="1">
      <c r="A25" s="478">
        <v>8123</v>
      </c>
      <c r="B25" s="499" t="s">
        <v>715</v>
      </c>
      <c r="C25" s="495"/>
      <c r="D25" s="496"/>
      <c r="E25" s="492" t="s">
        <v>793</v>
      </c>
      <c r="F25" s="498"/>
    </row>
    <row r="26" spans="1:6" s="418" customFormat="1" ht="12.75" hidden="1">
      <c r="A26" s="478">
        <v>8124</v>
      </c>
      <c r="B26" s="499" t="s">
        <v>717</v>
      </c>
      <c r="C26" s="495"/>
      <c r="D26" s="496"/>
      <c r="E26" s="492" t="s">
        <v>793</v>
      </c>
      <c r="F26" s="498"/>
    </row>
    <row r="27" spans="1:6" s="418" customFormat="1" ht="24" hidden="1">
      <c r="A27" s="478">
        <v>8130</v>
      </c>
      <c r="B27" s="484" t="s">
        <v>573</v>
      </c>
      <c r="C27" s="495" t="s">
        <v>732</v>
      </c>
      <c r="D27" s="496"/>
      <c r="E27" s="492" t="s">
        <v>793</v>
      </c>
      <c r="F27" s="498"/>
    </row>
    <row r="28" spans="1:6" s="418" customFormat="1" ht="12.75" hidden="1">
      <c r="A28" s="478"/>
      <c r="B28" s="499" t="s">
        <v>709</v>
      </c>
      <c r="C28" s="495"/>
      <c r="D28" s="496"/>
      <c r="E28" s="497"/>
      <c r="F28" s="498"/>
    </row>
    <row r="29" spans="1:6" s="418" customFormat="1" ht="12.75" hidden="1">
      <c r="A29" s="478">
        <v>8131</v>
      </c>
      <c r="B29" s="499" t="s">
        <v>721</v>
      </c>
      <c r="C29" s="495"/>
      <c r="D29" s="496"/>
      <c r="E29" s="492" t="s">
        <v>793</v>
      </c>
      <c r="F29" s="498"/>
    </row>
    <row r="30" spans="1:6" s="418" customFormat="1" ht="12.75" hidden="1">
      <c r="A30" s="478">
        <v>8132</v>
      </c>
      <c r="B30" s="499" t="s">
        <v>719</v>
      </c>
      <c r="C30" s="495"/>
      <c r="D30" s="496"/>
      <c r="E30" s="492" t="s">
        <v>793</v>
      </c>
      <c r="F30" s="498"/>
    </row>
    <row r="31" spans="1:6" s="418" customFormat="1" ht="24" hidden="1">
      <c r="A31" s="478">
        <v>8140</v>
      </c>
      <c r="B31" s="484" t="s">
        <v>574</v>
      </c>
      <c r="C31" s="495"/>
      <c r="D31" s="496"/>
      <c r="E31" s="497"/>
      <c r="F31" s="498"/>
    </row>
    <row r="32" spans="1:6" s="418" customFormat="1" ht="12.75" hidden="1">
      <c r="A32" s="483"/>
      <c r="B32" s="343" t="s">
        <v>709</v>
      </c>
      <c r="C32" s="495"/>
      <c r="D32" s="496"/>
      <c r="E32" s="497"/>
      <c r="F32" s="498"/>
    </row>
    <row r="33" spans="1:6" s="418" customFormat="1" ht="24" hidden="1">
      <c r="A33" s="478">
        <v>8141</v>
      </c>
      <c r="B33" s="484" t="s">
        <v>575</v>
      </c>
      <c r="C33" s="495" t="s">
        <v>731</v>
      </c>
      <c r="D33" s="496"/>
      <c r="E33" s="497"/>
      <c r="F33" s="498"/>
    </row>
    <row r="34" spans="1:6" s="418" customFormat="1" ht="13.5" hidden="1" thickBot="1">
      <c r="A34" s="478"/>
      <c r="B34" s="499" t="s">
        <v>709</v>
      </c>
      <c r="C34" s="333"/>
      <c r="D34" s="496"/>
      <c r="E34" s="497"/>
      <c r="F34" s="498"/>
    </row>
    <row r="35" spans="1:6" s="418" customFormat="1" ht="12.75" hidden="1">
      <c r="A35" s="467">
        <v>8142</v>
      </c>
      <c r="B35" s="500" t="s">
        <v>722</v>
      </c>
      <c r="C35" s="501"/>
      <c r="D35" s="502"/>
      <c r="E35" s="503"/>
      <c r="F35" s="504" t="s">
        <v>793</v>
      </c>
    </row>
    <row r="36" spans="1:6" s="418" customFormat="1" ht="13.5" hidden="1" thickBot="1">
      <c r="A36" s="505">
        <v>8143</v>
      </c>
      <c r="B36" s="506" t="s">
        <v>723</v>
      </c>
      <c r="C36" s="338"/>
      <c r="D36" s="507"/>
      <c r="E36" s="508"/>
      <c r="F36" s="509"/>
    </row>
    <row r="37" spans="1:6" s="418" customFormat="1" ht="24" hidden="1">
      <c r="A37" s="467">
        <v>8150</v>
      </c>
      <c r="B37" s="510" t="s">
        <v>576</v>
      </c>
      <c r="C37" s="511" t="s">
        <v>732</v>
      </c>
      <c r="D37" s="502"/>
      <c r="E37" s="503"/>
      <c r="F37" s="512"/>
    </row>
    <row r="38" spans="1:6" s="418" customFormat="1" ht="12.75" hidden="1">
      <c r="A38" s="478"/>
      <c r="B38" s="499" t="s">
        <v>709</v>
      </c>
      <c r="C38" s="513"/>
      <c r="D38" s="496"/>
      <c r="E38" s="497"/>
      <c r="F38" s="498"/>
    </row>
    <row r="39" spans="1:6" s="418" customFormat="1" ht="12.75" hidden="1">
      <c r="A39" s="478">
        <v>8151</v>
      </c>
      <c r="B39" s="499" t="s">
        <v>721</v>
      </c>
      <c r="C39" s="513"/>
      <c r="D39" s="496"/>
      <c r="E39" s="497"/>
      <c r="F39" s="514" t="s">
        <v>95</v>
      </c>
    </row>
    <row r="40" spans="1:6" s="418" customFormat="1" ht="13.5" hidden="1" thickBot="1">
      <c r="A40" s="515">
        <v>8152</v>
      </c>
      <c r="B40" s="516" t="s">
        <v>720</v>
      </c>
      <c r="C40" s="517"/>
      <c r="D40" s="518"/>
      <c r="E40" s="519"/>
      <c r="F40" s="520"/>
    </row>
    <row r="41" spans="1:6" s="418" customFormat="1" ht="48.75" thickBot="1">
      <c r="A41" s="521">
        <v>8160</v>
      </c>
      <c r="B41" s="522" t="s">
        <v>995</v>
      </c>
      <c r="C41" s="523"/>
      <c r="D41" s="324">
        <f>F41+E41</f>
        <v>47314940.3</v>
      </c>
      <c r="E41" s="524">
        <f>E52</f>
        <v>47202154.9</v>
      </c>
      <c r="F41" s="325">
        <f>F52</f>
        <v>112785.4</v>
      </c>
    </row>
    <row r="42" spans="1:6" s="418" customFormat="1" ht="13.5" hidden="1" thickBot="1">
      <c r="A42" s="525"/>
      <c r="B42" s="526" t="s">
        <v>693</v>
      </c>
      <c r="C42" s="527"/>
      <c r="D42" s="528"/>
      <c r="E42" s="529"/>
      <c r="F42" s="530"/>
    </row>
    <row r="43" spans="1:6" s="453" customFormat="1" ht="36.75" hidden="1" thickBot="1">
      <c r="A43" s="521">
        <v>8161</v>
      </c>
      <c r="B43" s="531" t="s">
        <v>577</v>
      </c>
      <c r="C43" s="523"/>
      <c r="D43" s="532"/>
      <c r="E43" s="533" t="s">
        <v>793</v>
      </c>
      <c r="F43" s="534"/>
    </row>
    <row r="44" spans="1:6" s="453" customFormat="1" ht="12.75" hidden="1">
      <c r="A44" s="472"/>
      <c r="B44" s="535" t="s">
        <v>709</v>
      </c>
      <c r="C44" s="536"/>
      <c r="D44" s="537"/>
      <c r="E44" s="538"/>
      <c r="F44" s="539"/>
    </row>
    <row r="45" spans="1:6" ht="27" customHeight="1" hidden="1" thickBot="1">
      <c r="A45" s="478">
        <v>8162</v>
      </c>
      <c r="B45" s="499" t="s">
        <v>690</v>
      </c>
      <c r="C45" s="513" t="s">
        <v>733</v>
      </c>
      <c r="D45" s="491"/>
      <c r="E45" s="540" t="s">
        <v>793</v>
      </c>
      <c r="F45" s="493"/>
    </row>
    <row r="46" spans="1:6" s="453" customFormat="1" ht="71.25" customHeight="1" hidden="1" thickBot="1">
      <c r="A46" s="541">
        <v>8163</v>
      </c>
      <c r="B46" s="499" t="s">
        <v>689</v>
      </c>
      <c r="C46" s="513" t="s">
        <v>733</v>
      </c>
      <c r="D46" s="532"/>
      <c r="E46" s="533" t="s">
        <v>793</v>
      </c>
      <c r="F46" s="534"/>
    </row>
    <row r="47" spans="1:6" ht="14.25" customHeight="1" hidden="1" thickBot="1">
      <c r="A47" s="515">
        <v>8164</v>
      </c>
      <c r="B47" s="516" t="s">
        <v>691</v>
      </c>
      <c r="C47" s="517" t="s">
        <v>734</v>
      </c>
      <c r="D47" s="542"/>
      <c r="E47" s="543" t="s">
        <v>793</v>
      </c>
      <c r="F47" s="544"/>
    </row>
    <row r="48" spans="1:9" s="453" customFormat="1" ht="24.75" hidden="1" thickBot="1">
      <c r="A48" s="521">
        <v>8170</v>
      </c>
      <c r="B48" s="531" t="s">
        <v>578</v>
      </c>
      <c r="C48" s="523"/>
      <c r="D48" s="545"/>
      <c r="E48" s="533"/>
      <c r="F48" s="546"/>
      <c r="I48" s="453" t="s">
        <v>880</v>
      </c>
    </row>
    <row r="49" spans="1:6" s="453" customFormat="1" ht="12.75" hidden="1">
      <c r="A49" s="472"/>
      <c r="B49" s="535" t="s">
        <v>709</v>
      </c>
      <c r="C49" s="536"/>
      <c r="D49" s="547"/>
      <c r="E49" s="538"/>
      <c r="F49" s="548"/>
    </row>
    <row r="50" spans="1:6" ht="36" hidden="1">
      <c r="A50" s="478">
        <v>8171</v>
      </c>
      <c r="B50" s="499" t="s">
        <v>698</v>
      </c>
      <c r="C50" s="513" t="s">
        <v>735</v>
      </c>
      <c r="D50" s="491"/>
      <c r="E50" s="540"/>
      <c r="F50" s="493"/>
    </row>
    <row r="51" spans="1:6" ht="13.5" hidden="1" thickBot="1">
      <c r="A51" s="478">
        <v>8172</v>
      </c>
      <c r="B51" s="494" t="s">
        <v>699</v>
      </c>
      <c r="C51" s="513" t="s">
        <v>736</v>
      </c>
      <c r="D51" s="491"/>
      <c r="E51" s="540"/>
      <c r="F51" s="493"/>
    </row>
    <row r="52" spans="1:6" s="453" customFormat="1" ht="46.5" customHeight="1" thickBot="1">
      <c r="A52" s="549">
        <v>8190</v>
      </c>
      <c r="B52" s="550" t="s">
        <v>866</v>
      </c>
      <c r="C52" s="551"/>
      <c r="D52" s="324">
        <f>E52+F52</f>
        <v>47314940.3</v>
      </c>
      <c r="E52" s="346">
        <f>+E54</f>
        <v>47202154.9</v>
      </c>
      <c r="F52" s="325">
        <f>+F60</f>
        <v>112785.4</v>
      </c>
    </row>
    <row r="53" spans="1:6" s="453" customFormat="1" ht="12.75">
      <c r="A53" s="552"/>
      <c r="B53" s="343" t="s">
        <v>697</v>
      </c>
      <c r="C53" s="553"/>
      <c r="D53" s="554"/>
      <c r="E53" s="555"/>
      <c r="F53" s="556"/>
    </row>
    <row r="54" spans="1:6" ht="24">
      <c r="A54" s="557">
        <v>8191</v>
      </c>
      <c r="B54" s="535" t="s">
        <v>664</v>
      </c>
      <c r="C54" s="558">
        <v>9320</v>
      </c>
      <c r="D54" s="559">
        <f>E54</f>
        <v>47202154.9</v>
      </c>
      <c r="E54" s="560">
        <v>47202154.9</v>
      </c>
      <c r="F54" s="561" t="s">
        <v>95</v>
      </c>
    </row>
    <row r="55" spans="1:6" ht="12.75">
      <c r="A55" s="562"/>
      <c r="B55" s="343" t="s">
        <v>694</v>
      </c>
      <c r="C55" s="563"/>
      <c r="D55" s="564"/>
      <c r="E55" s="565"/>
      <c r="F55" s="566"/>
    </row>
    <row r="56" spans="1:6" ht="60">
      <c r="A56" s="562">
        <v>8192</v>
      </c>
      <c r="B56" s="499" t="s">
        <v>692</v>
      </c>
      <c r="C56" s="563"/>
      <c r="D56" s="564">
        <f>E56</f>
        <v>1596000</v>
      </c>
      <c r="E56" s="565">
        <v>1596000</v>
      </c>
      <c r="F56" s="485" t="s">
        <v>793</v>
      </c>
    </row>
    <row r="57" spans="1:6" ht="36">
      <c r="A57" s="562">
        <v>8193</v>
      </c>
      <c r="B57" s="499" t="s">
        <v>617</v>
      </c>
      <c r="C57" s="563"/>
      <c r="D57" s="564">
        <f>+E57</f>
        <v>45606154.9</v>
      </c>
      <c r="E57" s="345">
        <v>45606154.9</v>
      </c>
      <c r="F57" s="485" t="s">
        <v>95</v>
      </c>
    </row>
    <row r="58" spans="1:6" ht="36">
      <c r="A58" s="562">
        <v>8194</v>
      </c>
      <c r="B58" s="567" t="s">
        <v>618</v>
      </c>
      <c r="C58" s="568">
        <v>9330</v>
      </c>
      <c r="D58" s="340">
        <f>D60+D61</f>
        <v>45718940.3</v>
      </c>
      <c r="E58" s="345" t="s">
        <v>793</v>
      </c>
      <c r="F58" s="566">
        <f>+F60+F61</f>
        <v>45718940.3</v>
      </c>
    </row>
    <row r="59" spans="1:6" ht="12.75">
      <c r="A59" s="562"/>
      <c r="B59" s="343" t="s">
        <v>694</v>
      </c>
      <c r="C59" s="568"/>
      <c r="D59" s="340"/>
      <c r="E59" s="345"/>
      <c r="F59" s="566"/>
    </row>
    <row r="60" spans="1:6" ht="36">
      <c r="A60" s="562">
        <v>8195</v>
      </c>
      <c r="B60" s="499" t="s">
        <v>666</v>
      </c>
      <c r="C60" s="568"/>
      <c r="D60" s="340">
        <f>F60</f>
        <v>112785.4</v>
      </c>
      <c r="E60" s="345" t="s">
        <v>793</v>
      </c>
      <c r="F60" s="566">
        <v>112785.4</v>
      </c>
    </row>
    <row r="61" spans="1:6" ht="36">
      <c r="A61" s="569">
        <v>8196</v>
      </c>
      <c r="B61" s="570" t="s">
        <v>867</v>
      </c>
      <c r="C61" s="568"/>
      <c r="D61" s="340">
        <f>F61</f>
        <v>45606154.9</v>
      </c>
      <c r="E61" s="571" t="s">
        <v>793</v>
      </c>
      <c r="F61" s="572">
        <v>45606154.9</v>
      </c>
    </row>
    <row r="62" spans="1:6" ht="36" hidden="1">
      <c r="A62" s="562">
        <v>8197</v>
      </c>
      <c r="B62" s="573" t="s">
        <v>661</v>
      </c>
      <c r="C62" s="574"/>
      <c r="D62" s="575" t="s">
        <v>793</v>
      </c>
      <c r="E62" s="576" t="s">
        <v>793</v>
      </c>
      <c r="F62" s="575" t="s">
        <v>793</v>
      </c>
    </row>
    <row r="63" spans="1:6" ht="48" hidden="1">
      <c r="A63" s="562">
        <v>8198</v>
      </c>
      <c r="B63" s="577" t="s">
        <v>662</v>
      </c>
      <c r="C63" s="578"/>
      <c r="D63" s="579" t="s">
        <v>793</v>
      </c>
      <c r="E63" s="580"/>
      <c r="F63" s="581"/>
    </row>
    <row r="64" spans="1:6" ht="60" hidden="1">
      <c r="A64" s="562">
        <v>8199</v>
      </c>
      <c r="B64" s="582" t="s">
        <v>996</v>
      </c>
      <c r="C64" s="578"/>
      <c r="D64" s="579"/>
      <c r="E64" s="580"/>
      <c r="F64" s="581"/>
    </row>
    <row r="65" spans="1:6" ht="36" hidden="1">
      <c r="A65" s="562" t="s">
        <v>619</v>
      </c>
      <c r="B65" s="583" t="s">
        <v>663</v>
      </c>
      <c r="C65" s="578"/>
      <c r="D65" s="579"/>
      <c r="E65" s="576" t="s">
        <v>793</v>
      </c>
      <c r="F65" s="581"/>
    </row>
    <row r="66" spans="1:6" ht="30" customHeight="1" hidden="1">
      <c r="A66" s="483">
        <v>8200</v>
      </c>
      <c r="B66" s="479" t="s">
        <v>997</v>
      </c>
      <c r="C66" s="563"/>
      <c r="D66" s="584"/>
      <c r="E66" s="585"/>
      <c r="F66" s="581"/>
    </row>
    <row r="67" spans="1:6" ht="12.75" hidden="1">
      <c r="A67" s="483"/>
      <c r="B67" s="481" t="s">
        <v>693</v>
      </c>
      <c r="C67" s="563"/>
      <c r="D67" s="584"/>
      <c r="E67" s="585"/>
      <c r="F67" s="581"/>
    </row>
    <row r="68" spans="1:6" ht="36" hidden="1">
      <c r="A68" s="483">
        <v>8210</v>
      </c>
      <c r="B68" s="586" t="s">
        <v>998</v>
      </c>
      <c r="C68" s="563"/>
      <c r="D68" s="584"/>
      <c r="E68" s="580"/>
      <c r="F68" s="581"/>
    </row>
    <row r="69" spans="1:6" ht="12.75" hidden="1">
      <c r="A69" s="478"/>
      <c r="B69" s="499" t="s">
        <v>693</v>
      </c>
      <c r="C69" s="563"/>
      <c r="D69" s="584"/>
      <c r="E69" s="580"/>
      <c r="F69" s="581"/>
    </row>
    <row r="70" spans="1:6" ht="36" hidden="1">
      <c r="A70" s="483">
        <v>8211</v>
      </c>
      <c r="B70" s="490" t="s">
        <v>579</v>
      </c>
      <c r="C70" s="563"/>
      <c r="D70" s="584"/>
      <c r="E70" s="580" t="s">
        <v>793</v>
      </c>
      <c r="F70" s="581"/>
    </row>
    <row r="71" spans="1:6" ht="12.75" hidden="1">
      <c r="A71" s="483"/>
      <c r="B71" s="343" t="s">
        <v>694</v>
      </c>
      <c r="C71" s="563"/>
      <c r="D71" s="584"/>
      <c r="E71" s="580"/>
      <c r="F71" s="581"/>
    </row>
    <row r="72" spans="1:6" ht="12.75" hidden="1">
      <c r="A72" s="483">
        <v>8212</v>
      </c>
      <c r="B72" s="494" t="s">
        <v>700</v>
      </c>
      <c r="C72" s="513" t="s">
        <v>703</v>
      </c>
      <c r="D72" s="584"/>
      <c r="E72" s="580" t="s">
        <v>793</v>
      </c>
      <c r="F72" s="581"/>
    </row>
    <row r="73" spans="1:6" ht="12.75" hidden="1">
      <c r="A73" s="483">
        <v>8213</v>
      </c>
      <c r="B73" s="494" t="s">
        <v>696</v>
      </c>
      <c r="C73" s="513" t="s">
        <v>704</v>
      </c>
      <c r="D73" s="584"/>
      <c r="E73" s="580" t="s">
        <v>793</v>
      </c>
      <c r="F73" s="581"/>
    </row>
    <row r="74" spans="1:6" ht="36" hidden="1">
      <c r="A74" s="483">
        <v>8220</v>
      </c>
      <c r="B74" s="490" t="s">
        <v>443</v>
      </c>
      <c r="C74" s="563"/>
      <c r="D74" s="584"/>
      <c r="E74" s="585"/>
      <c r="F74" s="581"/>
    </row>
    <row r="75" spans="1:6" ht="12.75" hidden="1">
      <c r="A75" s="483"/>
      <c r="B75" s="343" t="s">
        <v>693</v>
      </c>
      <c r="C75" s="563"/>
      <c r="D75" s="584"/>
      <c r="E75" s="585"/>
      <c r="F75" s="581"/>
    </row>
    <row r="76" spans="1:6" ht="12.75" hidden="1">
      <c r="A76" s="483">
        <v>8221</v>
      </c>
      <c r="B76" s="490" t="s">
        <v>580</v>
      </c>
      <c r="C76" s="563"/>
      <c r="D76" s="584"/>
      <c r="E76" s="580" t="s">
        <v>793</v>
      </c>
      <c r="F76" s="581"/>
    </row>
    <row r="77" spans="1:6" ht="12.75" hidden="1">
      <c r="A77" s="483"/>
      <c r="B77" s="343" t="s">
        <v>709</v>
      </c>
      <c r="C77" s="563"/>
      <c r="D77" s="584"/>
      <c r="E77" s="580"/>
      <c r="F77" s="581"/>
    </row>
    <row r="78" spans="1:6" ht="12.75" hidden="1">
      <c r="A78" s="478">
        <v>8222</v>
      </c>
      <c r="B78" s="499" t="s">
        <v>716</v>
      </c>
      <c r="C78" s="513" t="s">
        <v>705</v>
      </c>
      <c r="D78" s="584"/>
      <c r="E78" s="580" t="s">
        <v>793</v>
      </c>
      <c r="F78" s="581"/>
    </row>
    <row r="79" spans="1:6" ht="24" hidden="1">
      <c r="A79" s="478">
        <v>8230</v>
      </c>
      <c r="B79" s="499" t="s">
        <v>718</v>
      </c>
      <c r="C79" s="513" t="s">
        <v>706</v>
      </c>
      <c r="D79" s="584"/>
      <c r="E79" s="580" t="s">
        <v>793</v>
      </c>
      <c r="F79" s="581"/>
    </row>
    <row r="80" spans="1:6" ht="24" hidden="1">
      <c r="A80" s="478">
        <v>8240</v>
      </c>
      <c r="B80" s="490" t="s">
        <v>581</v>
      </c>
      <c r="C80" s="563"/>
      <c r="D80" s="584"/>
      <c r="E80" s="585"/>
      <c r="F80" s="581"/>
    </row>
    <row r="81" spans="1:6" ht="12.75" hidden="1">
      <c r="A81" s="483"/>
      <c r="B81" s="343" t="s">
        <v>709</v>
      </c>
      <c r="C81" s="563"/>
      <c r="D81" s="584"/>
      <c r="E81" s="585"/>
      <c r="F81" s="581"/>
    </row>
    <row r="82" spans="1:6" ht="12.75" hidden="1">
      <c r="A82" s="478">
        <v>8241</v>
      </c>
      <c r="B82" s="499" t="s">
        <v>737</v>
      </c>
      <c r="C82" s="513" t="s">
        <v>705</v>
      </c>
      <c r="D82" s="584"/>
      <c r="E82" s="585"/>
      <c r="F82" s="581"/>
    </row>
    <row r="83" spans="1:6" ht="24.75" hidden="1" thickBot="1">
      <c r="A83" s="505">
        <v>8250</v>
      </c>
      <c r="B83" s="506" t="s">
        <v>724</v>
      </c>
      <c r="C83" s="587" t="s">
        <v>706</v>
      </c>
      <c r="D83" s="588"/>
      <c r="E83" s="589"/>
      <c r="F83" s="590"/>
    </row>
    <row r="84" ht="12.75">
      <c r="C84" s="458"/>
    </row>
    <row r="85" ht="12.75">
      <c r="C85" s="458"/>
    </row>
    <row r="86" ht="12.75">
      <c r="C86" s="458"/>
    </row>
    <row r="87" ht="12.75">
      <c r="C87" s="458"/>
    </row>
    <row r="88" ht="12.75">
      <c r="C88" s="458"/>
    </row>
    <row r="89" ht="12.75">
      <c r="C89" s="458"/>
    </row>
    <row r="90" ht="12.75">
      <c r="C90" s="458"/>
    </row>
    <row r="91" ht="12.75">
      <c r="C91" s="458"/>
    </row>
    <row r="92" ht="12.75">
      <c r="C92" s="458"/>
    </row>
    <row r="93" ht="12.75">
      <c r="C93" s="458"/>
    </row>
    <row r="94" ht="12.75">
      <c r="C94" s="458"/>
    </row>
    <row r="95" ht="12.75">
      <c r="C95" s="458"/>
    </row>
    <row r="96" ht="12.75">
      <c r="C96" s="458"/>
    </row>
    <row r="97" ht="12.75">
      <c r="C97" s="458"/>
    </row>
    <row r="98" ht="12.75">
      <c r="C98" s="458"/>
    </row>
    <row r="99" ht="12.75">
      <c r="C99" s="458"/>
    </row>
    <row r="100" ht="12.75">
      <c r="C100" s="458"/>
    </row>
    <row r="101" ht="12.75">
      <c r="C101" s="458"/>
    </row>
    <row r="102" ht="12.75">
      <c r="C102" s="458"/>
    </row>
    <row r="103" ht="12.75">
      <c r="C103" s="458"/>
    </row>
    <row r="104" ht="12.75">
      <c r="C104" s="458"/>
    </row>
    <row r="105" ht="12.75">
      <c r="C105" s="458"/>
    </row>
    <row r="106" ht="12.75">
      <c r="C106" s="458"/>
    </row>
    <row r="107" ht="12.75">
      <c r="C107" s="458"/>
    </row>
    <row r="108" ht="12.75">
      <c r="C108" s="458"/>
    </row>
    <row r="109" ht="12.75">
      <c r="C109" s="458"/>
    </row>
    <row r="110" ht="12.75">
      <c r="C110" s="458"/>
    </row>
    <row r="111" ht="12.75">
      <c r="C111" s="458"/>
    </row>
    <row r="112" ht="12.75">
      <c r="C112" s="458"/>
    </row>
    <row r="113" ht="12.75">
      <c r="C113" s="458"/>
    </row>
    <row r="114" ht="12.75">
      <c r="C114" s="458"/>
    </row>
    <row r="115" ht="12.75">
      <c r="C115" s="458"/>
    </row>
    <row r="116" ht="12.75">
      <c r="C116" s="458"/>
    </row>
    <row r="117" ht="12.75">
      <c r="C117" s="458"/>
    </row>
    <row r="118" ht="12.75">
      <c r="C118" s="458"/>
    </row>
    <row r="119" ht="12.75">
      <c r="C119" s="458"/>
    </row>
    <row r="120" ht="12.75">
      <c r="C120" s="458"/>
    </row>
    <row r="121" ht="12.75">
      <c r="C121" s="458"/>
    </row>
    <row r="122" ht="12.75">
      <c r="C122" s="458"/>
    </row>
    <row r="123" ht="12.75">
      <c r="C123" s="458"/>
    </row>
    <row r="124" ht="12.75">
      <c r="C124" s="458"/>
    </row>
    <row r="125" ht="12.75">
      <c r="C125" s="458"/>
    </row>
    <row r="126" ht="12.75">
      <c r="C126" s="458"/>
    </row>
    <row r="127" ht="12.75">
      <c r="C127" s="458"/>
    </row>
    <row r="128" ht="12.75">
      <c r="C128" s="458"/>
    </row>
    <row r="129" ht="12.75">
      <c r="C129" s="458"/>
    </row>
    <row r="130" ht="12.75">
      <c r="C130" s="458"/>
    </row>
    <row r="131" ht="12.75">
      <c r="C131" s="458"/>
    </row>
    <row r="132" ht="12.75">
      <c r="C132" s="458"/>
    </row>
    <row r="133" ht="12.75">
      <c r="C133" s="458"/>
    </row>
    <row r="134" ht="12.75">
      <c r="C134" s="458"/>
    </row>
    <row r="135" ht="12.75">
      <c r="C135" s="458"/>
    </row>
    <row r="136" ht="12.75">
      <c r="C136" s="458"/>
    </row>
    <row r="137" ht="12.75">
      <c r="C137" s="458"/>
    </row>
    <row r="138" ht="12.75">
      <c r="C138" s="458"/>
    </row>
    <row r="139" ht="12.75">
      <c r="C139" s="458"/>
    </row>
    <row r="140" ht="12.75">
      <c r="C140" s="458"/>
    </row>
    <row r="141" ht="12.75">
      <c r="C141" s="458"/>
    </row>
    <row r="142" ht="12.75">
      <c r="C142" s="458"/>
    </row>
    <row r="143" ht="12.75">
      <c r="C143" s="458"/>
    </row>
    <row r="144" ht="12.75">
      <c r="C144" s="458"/>
    </row>
    <row r="145" ht="12.75">
      <c r="C145" s="458"/>
    </row>
    <row r="146" ht="12.75">
      <c r="C146" s="458"/>
    </row>
    <row r="147" ht="12.75">
      <c r="C147" s="458"/>
    </row>
    <row r="148" ht="12.75">
      <c r="C148" s="458"/>
    </row>
    <row r="149" ht="12.75">
      <c r="C149" s="458"/>
    </row>
    <row r="150" ht="12.75">
      <c r="C150" s="458"/>
    </row>
    <row r="151" ht="12.75">
      <c r="C151" s="458"/>
    </row>
    <row r="152" ht="12.75">
      <c r="C152" s="458"/>
    </row>
    <row r="153" ht="12.75">
      <c r="C153" s="458"/>
    </row>
    <row r="154" ht="12.75">
      <c r="C154" s="458"/>
    </row>
    <row r="155" ht="12.75">
      <c r="C155" s="458"/>
    </row>
    <row r="156" ht="12.75">
      <c r="C156" s="458"/>
    </row>
    <row r="157" ht="12.75">
      <c r="C157" s="458"/>
    </row>
    <row r="158" ht="12.75">
      <c r="C158" s="458"/>
    </row>
    <row r="159" ht="12.75">
      <c r="C159" s="458"/>
    </row>
    <row r="160" ht="12.75">
      <c r="C160" s="458"/>
    </row>
    <row r="161" ht="12.75">
      <c r="C161" s="458"/>
    </row>
    <row r="162" ht="12.75">
      <c r="C162" s="458"/>
    </row>
    <row r="163" ht="12.75">
      <c r="C163" s="458"/>
    </row>
    <row r="164" ht="12.75">
      <c r="C164" s="458"/>
    </row>
    <row r="165" ht="12.75">
      <c r="C165" s="458"/>
    </row>
    <row r="166" ht="12.75">
      <c r="C166" s="458"/>
    </row>
    <row r="167" ht="12.75">
      <c r="C167" s="458"/>
    </row>
    <row r="168" ht="12.75">
      <c r="C168" s="458"/>
    </row>
    <row r="169" ht="12.75">
      <c r="C169" s="458"/>
    </row>
    <row r="170" ht="12.75">
      <c r="C170" s="458"/>
    </row>
    <row r="171" ht="12.75">
      <c r="C171" s="458"/>
    </row>
    <row r="172" ht="12.75">
      <c r="C172" s="458"/>
    </row>
    <row r="173" ht="12.75">
      <c r="C173" s="458"/>
    </row>
    <row r="174" ht="12.75">
      <c r="C174" s="458"/>
    </row>
    <row r="175" ht="12.75">
      <c r="C175" s="458"/>
    </row>
    <row r="176" ht="12.75">
      <c r="C176" s="458"/>
    </row>
    <row r="177" ht="12.75">
      <c r="C177" s="458"/>
    </row>
    <row r="178" ht="12.75">
      <c r="C178" s="458"/>
    </row>
    <row r="179" ht="12.75">
      <c r="C179" s="458"/>
    </row>
    <row r="180" ht="12.75">
      <c r="C180" s="458"/>
    </row>
    <row r="181" ht="12.75">
      <c r="C181" s="458"/>
    </row>
    <row r="182" ht="12.75">
      <c r="C182" s="458"/>
    </row>
    <row r="183" ht="12.75">
      <c r="C183" s="458"/>
    </row>
    <row r="184" ht="12.75">
      <c r="C184" s="458"/>
    </row>
    <row r="185" ht="12.75">
      <c r="C185" s="458"/>
    </row>
    <row r="186" ht="12.75">
      <c r="C186" s="458"/>
    </row>
    <row r="187" ht="12.75">
      <c r="C187" s="458"/>
    </row>
    <row r="188" ht="12.75">
      <c r="C188" s="458"/>
    </row>
    <row r="189" ht="12.75">
      <c r="C189" s="458"/>
    </row>
    <row r="190" ht="12.75">
      <c r="C190" s="458"/>
    </row>
    <row r="191" ht="12.75">
      <c r="C191" s="458"/>
    </row>
    <row r="192" ht="12.75">
      <c r="C192" s="458"/>
    </row>
    <row r="193" ht="12.75">
      <c r="C193" s="458"/>
    </row>
    <row r="194" ht="12.75">
      <c r="C194" s="458"/>
    </row>
    <row r="195" ht="12.75">
      <c r="C195" s="458"/>
    </row>
    <row r="196" ht="12.75">
      <c r="C196" s="458"/>
    </row>
    <row r="197" ht="12.75">
      <c r="C197" s="458"/>
    </row>
    <row r="198" ht="12.75">
      <c r="C198" s="458"/>
    </row>
    <row r="199" ht="12.75">
      <c r="C199" s="458"/>
    </row>
    <row r="200" ht="12.75">
      <c r="C200" s="458"/>
    </row>
    <row r="201" ht="12.75">
      <c r="C201" s="458"/>
    </row>
    <row r="202" ht="12.75">
      <c r="C202" s="458"/>
    </row>
    <row r="203" ht="12.75">
      <c r="C203" s="458"/>
    </row>
    <row r="204" ht="12.75">
      <c r="C204" s="458"/>
    </row>
    <row r="205" ht="12.75">
      <c r="C205" s="458"/>
    </row>
    <row r="206" ht="12.75">
      <c r="C206" s="458"/>
    </row>
    <row r="207" ht="12.75">
      <c r="C207" s="458"/>
    </row>
    <row r="208" ht="12.75">
      <c r="C208" s="458"/>
    </row>
    <row r="209" ht="12.75">
      <c r="C209" s="458"/>
    </row>
    <row r="210" ht="12.75">
      <c r="C210" s="458"/>
    </row>
    <row r="211" ht="12.75">
      <c r="C211" s="458"/>
    </row>
    <row r="212" ht="12.75">
      <c r="C212" s="458"/>
    </row>
    <row r="213" ht="12.75">
      <c r="C213" s="458"/>
    </row>
    <row r="214" ht="12.75">
      <c r="C214" s="458"/>
    </row>
    <row r="215" ht="12.75">
      <c r="C215" s="458"/>
    </row>
    <row r="216" ht="12.75">
      <c r="C216" s="458"/>
    </row>
    <row r="217" ht="12.75">
      <c r="C217" s="458"/>
    </row>
    <row r="218" ht="12.75">
      <c r="C218" s="458"/>
    </row>
    <row r="219" ht="12.75">
      <c r="C219" s="458"/>
    </row>
    <row r="220" ht="12.75">
      <c r="C220" s="458"/>
    </row>
    <row r="221" ht="12.75">
      <c r="C221" s="458"/>
    </row>
    <row r="222" ht="12.75">
      <c r="C222" s="458"/>
    </row>
    <row r="223" ht="12.75">
      <c r="C223" s="458"/>
    </row>
    <row r="224" ht="12.75">
      <c r="C224" s="458"/>
    </row>
    <row r="225" ht="12.75">
      <c r="C225" s="458"/>
    </row>
    <row r="226" ht="12.75">
      <c r="C226" s="458"/>
    </row>
    <row r="227" ht="12.75">
      <c r="C227" s="458"/>
    </row>
    <row r="228" ht="12.75">
      <c r="C228" s="458"/>
    </row>
    <row r="229" ht="12.75">
      <c r="C229" s="458"/>
    </row>
    <row r="230" ht="12.75">
      <c r="C230" s="458"/>
    </row>
    <row r="231" ht="12.75">
      <c r="C231" s="458"/>
    </row>
    <row r="232" ht="12.75">
      <c r="C232" s="458"/>
    </row>
    <row r="233" ht="12.75">
      <c r="C233" s="458"/>
    </row>
    <row r="234" ht="12.75">
      <c r="C234" s="458"/>
    </row>
    <row r="235" ht="12.75">
      <c r="C235" s="458"/>
    </row>
    <row r="236" ht="12.75">
      <c r="C236" s="458"/>
    </row>
    <row r="237" ht="12.75">
      <c r="C237" s="458"/>
    </row>
    <row r="238" ht="12.75">
      <c r="C238" s="458"/>
    </row>
    <row r="239" ht="12.75">
      <c r="C239" s="458"/>
    </row>
    <row r="240" ht="12.75">
      <c r="C240" s="458"/>
    </row>
    <row r="241" ht="12.75">
      <c r="C241" s="458"/>
    </row>
    <row r="242" ht="12.75">
      <c r="C242" s="458"/>
    </row>
    <row r="243" ht="12.75">
      <c r="C243" s="458"/>
    </row>
    <row r="244" ht="12.75">
      <c r="C244" s="458"/>
    </row>
    <row r="245" ht="12.75">
      <c r="C245" s="458"/>
    </row>
    <row r="246" ht="12.75">
      <c r="C246" s="458"/>
    </row>
    <row r="247" ht="12.75">
      <c r="C247" s="458"/>
    </row>
    <row r="248" ht="12.75">
      <c r="C248" s="458"/>
    </row>
    <row r="249" ht="12.75">
      <c r="C249" s="458"/>
    </row>
    <row r="250" ht="12.75">
      <c r="C250" s="458"/>
    </row>
  </sheetData>
  <sheetProtection/>
  <mergeCells count="4">
    <mergeCell ref="A1:F1"/>
    <mergeCell ref="A3:F3"/>
    <mergeCell ref="D6:D7"/>
    <mergeCell ref="E5:F5"/>
  </mergeCells>
  <printOptions/>
  <pageMargins left="0" right="0" top="0.2362204724409449" bottom="0" header="0" footer="0"/>
  <pageSetup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70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57421875" style="94" customWidth="1"/>
    <col min="2" max="2" width="5.421875" style="309" customWidth="1"/>
    <col min="3" max="3" width="3.421875" style="313" customWidth="1"/>
    <col min="4" max="4" width="3.7109375" style="314" customWidth="1"/>
    <col min="5" max="5" width="44.8515625" style="312" customWidth="1"/>
    <col min="6" max="6" width="47.57421875" style="98" hidden="1" customWidth="1"/>
    <col min="7" max="7" width="13.57421875" style="94" customWidth="1"/>
    <col min="8" max="8" width="11.28125" style="94" customWidth="1"/>
    <col min="9" max="9" width="12.28125" style="94" customWidth="1"/>
    <col min="10" max="16384" width="9.140625" style="94" customWidth="1"/>
  </cols>
  <sheetData>
    <row r="1" spans="7:9" ht="12.75">
      <c r="G1" s="631" t="s">
        <v>1000</v>
      </c>
      <c r="H1" s="631"/>
      <c r="I1" s="631"/>
    </row>
    <row r="2" spans="7:9" ht="12.75">
      <c r="G2" s="631" t="s">
        <v>1001</v>
      </c>
      <c r="H2" s="631"/>
      <c r="I2" s="631"/>
    </row>
    <row r="3" spans="7:9" ht="12.75">
      <c r="G3" s="631" t="s">
        <v>1004</v>
      </c>
      <c r="H3" s="631"/>
      <c r="I3" s="631"/>
    </row>
    <row r="4" spans="7:9" ht="12.75">
      <c r="G4" s="631" t="s">
        <v>1002</v>
      </c>
      <c r="H4" s="631"/>
      <c r="I4" s="631"/>
    </row>
    <row r="5" spans="1:9" ht="15.75">
      <c r="A5" s="605" t="s">
        <v>907</v>
      </c>
      <c r="B5" s="605"/>
      <c r="C5" s="605"/>
      <c r="D5" s="605"/>
      <c r="E5" s="605"/>
      <c r="F5" s="605"/>
      <c r="G5" s="605"/>
      <c r="H5" s="605"/>
      <c r="I5" s="605"/>
    </row>
    <row r="6" spans="1:9" ht="36" customHeight="1">
      <c r="A6" s="627" t="s">
        <v>908</v>
      </c>
      <c r="B6" s="627"/>
      <c r="C6" s="627"/>
      <c r="D6" s="627"/>
      <c r="E6" s="627"/>
      <c r="F6" s="627"/>
      <c r="G6" s="627"/>
      <c r="H6" s="627"/>
      <c r="I6" s="627"/>
    </row>
    <row r="7" spans="2:9" ht="13.5" thickBot="1">
      <c r="B7" s="95"/>
      <c r="C7" s="96"/>
      <c r="D7" s="96"/>
      <c r="E7" s="97"/>
      <c r="H7" s="599" t="s">
        <v>999</v>
      </c>
      <c r="I7" s="599"/>
    </row>
    <row r="8" spans="1:9" s="99" customFormat="1" ht="13.5" customHeight="1" thickBot="1">
      <c r="A8" s="607" t="s">
        <v>769</v>
      </c>
      <c r="B8" s="609" t="s">
        <v>566</v>
      </c>
      <c r="C8" s="611" t="s">
        <v>92</v>
      </c>
      <c r="D8" s="600" t="s">
        <v>93</v>
      </c>
      <c r="E8" s="602" t="s">
        <v>460</v>
      </c>
      <c r="F8" s="628" t="s">
        <v>91</v>
      </c>
      <c r="G8" s="604" t="s">
        <v>772</v>
      </c>
      <c r="H8" s="625" t="s">
        <v>873</v>
      </c>
      <c r="I8" s="626"/>
    </row>
    <row r="9" spans="1:9" s="102" customFormat="1" ht="56.25" customHeight="1" thickBot="1">
      <c r="A9" s="608"/>
      <c r="B9" s="610"/>
      <c r="C9" s="610"/>
      <c r="D9" s="601"/>
      <c r="E9" s="603"/>
      <c r="F9" s="629"/>
      <c r="G9" s="630"/>
      <c r="H9" s="100" t="s">
        <v>87</v>
      </c>
      <c r="I9" s="101" t="s">
        <v>88</v>
      </c>
    </row>
    <row r="10" spans="1:9" s="110" customFormat="1" ht="13.5" thickBot="1">
      <c r="A10" s="103">
        <v>1</v>
      </c>
      <c r="B10" s="104">
        <v>2</v>
      </c>
      <c r="C10" s="104">
        <v>3</v>
      </c>
      <c r="D10" s="105">
        <v>4</v>
      </c>
      <c r="E10" s="106">
        <v>5</v>
      </c>
      <c r="F10" s="107"/>
      <c r="G10" s="106">
        <v>6</v>
      </c>
      <c r="H10" s="108">
        <v>7</v>
      </c>
      <c r="I10" s="109">
        <v>8</v>
      </c>
    </row>
    <row r="11" spans="1:12" s="120" customFormat="1" ht="64.5" thickBot="1">
      <c r="A11" s="111">
        <v>2000</v>
      </c>
      <c r="B11" s="112" t="s">
        <v>94</v>
      </c>
      <c r="C11" s="113" t="s">
        <v>95</v>
      </c>
      <c r="D11" s="114" t="s">
        <v>95</v>
      </c>
      <c r="E11" s="115" t="s">
        <v>909</v>
      </c>
      <c r="F11" s="116"/>
      <c r="G11" s="117">
        <f>H11+I11</f>
        <v>475000</v>
      </c>
      <c r="H11" s="118">
        <f>+H12+H239+H342+H466+H542+H618+H675+H287+H255</f>
        <v>0</v>
      </c>
      <c r="I11" s="119">
        <f>+I12+I239+I342+I542+I287</f>
        <v>475000</v>
      </c>
      <c r="K11" s="452"/>
      <c r="L11" s="452"/>
    </row>
    <row r="12" spans="1:9" s="130" customFormat="1" ht="50.25" customHeight="1">
      <c r="A12" s="121">
        <v>2100</v>
      </c>
      <c r="B12" s="122" t="s">
        <v>814</v>
      </c>
      <c r="C12" s="123">
        <v>0</v>
      </c>
      <c r="D12" s="124">
        <v>0</v>
      </c>
      <c r="E12" s="125" t="s">
        <v>910</v>
      </c>
      <c r="F12" s="126" t="s">
        <v>96</v>
      </c>
      <c r="G12" s="127">
        <f>H12+I12</f>
        <v>1500</v>
      </c>
      <c r="H12" s="128">
        <f>+H15+H74</f>
        <v>500</v>
      </c>
      <c r="I12" s="129">
        <f>+I15+I74</f>
        <v>1000</v>
      </c>
    </row>
    <row r="13" spans="1:9" ht="12.75">
      <c r="A13" s="131"/>
      <c r="B13" s="122"/>
      <c r="C13" s="123"/>
      <c r="D13" s="124"/>
      <c r="E13" s="132" t="s">
        <v>693</v>
      </c>
      <c r="F13" s="133"/>
      <c r="G13" s="134"/>
      <c r="H13" s="135"/>
      <c r="I13" s="136"/>
    </row>
    <row r="14" spans="1:9" s="145" customFormat="1" ht="55.5" customHeight="1">
      <c r="A14" s="137">
        <v>2110</v>
      </c>
      <c r="B14" s="122" t="s">
        <v>814</v>
      </c>
      <c r="C14" s="138">
        <v>1</v>
      </c>
      <c r="D14" s="139">
        <v>0</v>
      </c>
      <c r="E14" s="140" t="s">
        <v>567</v>
      </c>
      <c r="F14" s="141" t="s">
        <v>97</v>
      </c>
      <c r="G14" s="142">
        <f>H14+I14</f>
        <v>500</v>
      </c>
      <c r="H14" s="143">
        <f>+H15+H69+H74</f>
        <v>500</v>
      </c>
      <c r="I14" s="144">
        <f>+I15</f>
        <v>0</v>
      </c>
    </row>
    <row r="15" spans="1:9" s="145" customFormat="1" ht="26.25" customHeight="1">
      <c r="A15" s="137"/>
      <c r="B15" s="146" t="s">
        <v>814</v>
      </c>
      <c r="C15" s="147">
        <v>1</v>
      </c>
      <c r="D15" s="148">
        <v>1</v>
      </c>
      <c r="E15" s="132" t="s">
        <v>401</v>
      </c>
      <c r="F15" s="141"/>
      <c r="G15" s="142">
        <f>H15+I15</f>
        <v>200</v>
      </c>
      <c r="H15" s="143">
        <f>+H16+H17+H19+H20+H21+H22+H23+H24+H25+H28+H29+H30+H32+H33+H34+H35+H36+H38+H39+H27</f>
        <v>200</v>
      </c>
      <c r="I15" s="144">
        <f>+I42+I43+I44+I39</f>
        <v>0</v>
      </c>
    </row>
    <row r="16" spans="1:9" s="145" customFormat="1" ht="26.25" customHeight="1" hidden="1">
      <c r="A16" s="137"/>
      <c r="B16" s="146"/>
      <c r="C16" s="147"/>
      <c r="D16" s="148"/>
      <c r="E16" s="77" t="s">
        <v>638</v>
      </c>
      <c r="F16" s="141"/>
      <c r="G16" s="149">
        <f aca="true" t="shared" si="0" ref="G16:G25">H16</f>
        <v>0</v>
      </c>
      <c r="H16" s="150"/>
      <c r="I16" s="151"/>
    </row>
    <row r="17" spans="1:9" s="145" customFormat="1" ht="28.5" customHeight="1" hidden="1">
      <c r="A17" s="137"/>
      <c r="B17" s="146"/>
      <c r="C17" s="147"/>
      <c r="D17" s="148"/>
      <c r="E17" s="77" t="s">
        <v>639</v>
      </c>
      <c r="F17" s="141"/>
      <c r="G17" s="149">
        <f t="shared" si="0"/>
        <v>0</v>
      </c>
      <c r="H17" s="150"/>
      <c r="I17" s="151"/>
    </row>
    <row r="18" spans="1:9" s="145" customFormat="1" ht="17.25" customHeight="1" hidden="1" thickBot="1">
      <c r="A18" s="137"/>
      <c r="B18" s="146"/>
      <c r="C18" s="147"/>
      <c r="D18" s="148"/>
      <c r="E18" s="152" t="s">
        <v>852</v>
      </c>
      <c r="F18" s="141"/>
      <c r="G18" s="149">
        <f t="shared" si="0"/>
        <v>0</v>
      </c>
      <c r="H18" s="150"/>
      <c r="I18" s="151"/>
    </row>
    <row r="19" spans="1:9" s="145" customFormat="1" ht="17.25" customHeight="1">
      <c r="A19" s="137"/>
      <c r="B19" s="146"/>
      <c r="C19" s="147"/>
      <c r="D19" s="148"/>
      <c r="E19" s="153" t="s">
        <v>911</v>
      </c>
      <c r="F19" s="141"/>
      <c r="G19" s="154">
        <f t="shared" si="0"/>
        <v>1000</v>
      </c>
      <c r="H19" s="155">
        <v>1000</v>
      </c>
      <c r="I19" s="151"/>
    </row>
    <row r="20" spans="1:9" s="48" customFormat="1" ht="15.75" hidden="1">
      <c r="A20" s="43"/>
      <c r="B20" s="44"/>
      <c r="C20" s="45"/>
      <c r="D20" s="46"/>
      <c r="E20" s="77" t="s">
        <v>642</v>
      </c>
      <c r="F20" s="47"/>
      <c r="G20" s="149">
        <f t="shared" si="0"/>
        <v>0</v>
      </c>
      <c r="H20" s="156"/>
      <c r="I20" s="76"/>
    </row>
    <row r="21" spans="1:9" s="145" customFormat="1" ht="17.25" customHeight="1">
      <c r="A21" s="137"/>
      <c r="B21" s="122"/>
      <c r="C21" s="138"/>
      <c r="D21" s="139"/>
      <c r="E21" s="77" t="s">
        <v>643</v>
      </c>
      <c r="F21" s="141"/>
      <c r="G21" s="154">
        <f t="shared" si="0"/>
        <v>200</v>
      </c>
      <c r="H21" s="155">
        <v>200</v>
      </c>
      <c r="I21" s="151"/>
    </row>
    <row r="22" spans="1:9" s="145" customFormat="1" ht="17.25" customHeight="1" hidden="1">
      <c r="A22" s="137"/>
      <c r="B22" s="122"/>
      <c r="C22" s="138"/>
      <c r="D22" s="139"/>
      <c r="E22" s="77" t="s">
        <v>644</v>
      </c>
      <c r="F22" s="141"/>
      <c r="G22" s="149">
        <f t="shared" si="0"/>
        <v>0</v>
      </c>
      <c r="H22" s="156"/>
      <c r="I22" s="151"/>
    </row>
    <row r="23" spans="1:9" s="145" customFormat="1" ht="17.25" customHeight="1">
      <c r="A23" s="137"/>
      <c r="B23" s="122"/>
      <c r="C23" s="138"/>
      <c r="D23" s="139"/>
      <c r="E23" s="77" t="s">
        <v>45</v>
      </c>
      <c r="F23" s="141"/>
      <c r="G23" s="149">
        <f t="shared" si="0"/>
        <v>-1000</v>
      </c>
      <c r="H23" s="156">
        <v>-1000</v>
      </c>
      <c r="I23" s="151"/>
    </row>
    <row r="24" spans="1:9" s="48" customFormat="1" ht="15" customHeight="1">
      <c r="A24" s="43"/>
      <c r="B24" s="44"/>
      <c r="C24" s="45"/>
      <c r="D24" s="157"/>
      <c r="E24" s="77" t="s">
        <v>648</v>
      </c>
      <c r="F24" s="47"/>
      <c r="G24" s="158">
        <f t="shared" si="0"/>
        <v>-1000</v>
      </c>
      <c r="H24" s="149">
        <v>-1000</v>
      </c>
      <c r="I24" s="159"/>
    </row>
    <row r="25" spans="1:9" s="48" customFormat="1" ht="15.75">
      <c r="A25" s="43"/>
      <c r="B25" s="44"/>
      <c r="C25" s="45"/>
      <c r="D25" s="157"/>
      <c r="E25" s="77" t="s">
        <v>651</v>
      </c>
      <c r="F25" s="47"/>
      <c r="G25" s="158">
        <f t="shared" si="0"/>
        <v>200</v>
      </c>
      <c r="H25" s="149">
        <v>200</v>
      </c>
      <c r="I25" s="159"/>
    </row>
    <row r="26" spans="1:14" ht="26.25" customHeight="1" hidden="1">
      <c r="A26" s="137"/>
      <c r="B26" s="160"/>
      <c r="C26" s="138"/>
      <c r="D26" s="139"/>
      <c r="E26" s="58" t="s">
        <v>582</v>
      </c>
      <c r="F26" s="161"/>
      <c r="G26" s="149">
        <f>H26+I26</f>
        <v>0</v>
      </c>
      <c r="H26" s="150"/>
      <c r="I26" s="162"/>
      <c r="J26" s="99"/>
      <c r="K26" s="99"/>
      <c r="L26" s="99"/>
      <c r="M26" s="99"/>
      <c r="N26" s="99"/>
    </row>
    <row r="27" spans="1:9" s="145" customFormat="1" ht="17.25" customHeight="1">
      <c r="A27" s="137"/>
      <c r="B27" s="122"/>
      <c r="C27" s="138"/>
      <c r="D27" s="139"/>
      <c r="E27" s="77" t="s">
        <v>653</v>
      </c>
      <c r="F27" s="141"/>
      <c r="G27" s="149">
        <f>H27</f>
        <v>100</v>
      </c>
      <c r="H27" s="156">
        <v>100</v>
      </c>
      <c r="I27" s="151"/>
    </row>
    <row r="28" spans="1:9" s="145" customFormat="1" ht="17.25" customHeight="1" hidden="1">
      <c r="A28" s="137"/>
      <c r="B28" s="122"/>
      <c r="C28" s="138"/>
      <c r="D28" s="139"/>
      <c r="E28" s="77" t="s">
        <v>46</v>
      </c>
      <c r="F28" s="141"/>
      <c r="G28" s="149">
        <f>H28</f>
        <v>0</v>
      </c>
      <c r="H28" s="156"/>
      <c r="I28" s="151"/>
    </row>
    <row r="29" spans="1:9" s="145" customFormat="1" ht="17.25" customHeight="1" hidden="1" thickBot="1">
      <c r="A29" s="137"/>
      <c r="B29" s="122"/>
      <c r="C29" s="138"/>
      <c r="D29" s="139"/>
      <c r="E29" s="152" t="s">
        <v>657</v>
      </c>
      <c r="F29" s="141"/>
      <c r="G29" s="149">
        <f>H29</f>
        <v>0</v>
      </c>
      <c r="H29" s="156"/>
      <c r="I29" s="151"/>
    </row>
    <row r="30" spans="1:9" s="145" customFormat="1" ht="17.25" customHeight="1" hidden="1">
      <c r="A30" s="137"/>
      <c r="B30" s="122"/>
      <c r="C30" s="138"/>
      <c r="D30" s="139"/>
      <c r="E30" s="77" t="s">
        <v>658</v>
      </c>
      <c r="F30" s="141"/>
      <c r="G30" s="149">
        <f>H30</f>
        <v>0</v>
      </c>
      <c r="H30" s="156"/>
      <c r="I30" s="151"/>
    </row>
    <row r="31" spans="1:9" s="48" customFormat="1" ht="29.25" customHeight="1" hidden="1">
      <c r="A31" s="43"/>
      <c r="B31" s="44"/>
      <c r="C31" s="45"/>
      <c r="D31" s="157"/>
      <c r="E31" s="58" t="s">
        <v>686</v>
      </c>
      <c r="F31" s="163"/>
      <c r="G31" s="164">
        <f>H31+I31</f>
        <v>0</v>
      </c>
      <c r="H31" s="75"/>
      <c r="I31" s="75"/>
    </row>
    <row r="32" spans="1:9" s="145" customFormat="1" ht="30" customHeight="1" hidden="1" thickBot="1">
      <c r="A32" s="137"/>
      <c r="B32" s="122"/>
      <c r="C32" s="138"/>
      <c r="D32" s="139"/>
      <c r="E32" s="152" t="s">
        <v>660</v>
      </c>
      <c r="F32" s="141"/>
      <c r="G32" s="149">
        <f aca="true" t="shared" si="1" ref="G32:G38">H32</f>
        <v>0</v>
      </c>
      <c r="H32" s="156"/>
      <c r="I32" s="151"/>
    </row>
    <row r="33" spans="1:9" ht="12.75" customHeight="1" hidden="1">
      <c r="A33" s="137"/>
      <c r="B33" s="146"/>
      <c r="C33" s="147"/>
      <c r="D33" s="148"/>
      <c r="E33" s="77" t="s">
        <v>669</v>
      </c>
      <c r="F33" s="165"/>
      <c r="G33" s="149">
        <f t="shared" si="1"/>
        <v>0</v>
      </c>
      <c r="H33" s="150"/>
      <c r="I33" s="162"/>
    </row>
    <row r="34" spans="1:9" s="145" customFormat="1" ht="18.75" customHeight="1">
      <c r="A34" s="137"/>
      <c r="B34" s="122"/>
      <c r="C34" s="138"/>
      <c r="D34" s="139"/>
      <c r="E34" s="58" t="s">
        <v>671</v>
      </c>
      <c r="F34" s="141"/>
      <c r="G34" s="591">
        <f t="shared" si="1"/>
        <v>200</v>
      </c>
      <c r="H34" s="592">
        <v>200</v>
      </c>
      <c r="I34" s="593"/>
    </row>
    <row r="35" spans="1:9" s="145" customFormat="1" ht="18" customHeight="1" hidden="1">
      <c r="A35" s="137"/>
      <c r="B35" s="122"/>
      <c r="C35" s="138"/>
      <c r="D35" s="139"/>
      <c r="E35" s="58" t="s">
        <v>674</v>
      </c>
      <c r="F35" s="141"/>
      <c r="G35" s="158">
        <f t="shared" si="1"/>
        <v>0</v>
      </c>
      <c r="H35" s="166"/>
      <c r="I35" s="167"/>
    </row>
    <row r="36" spans="1:9" s="145" customFormat="1" ht="17.25" customHeight="1">
      <c r="A36" s="137"/>
      <c r="B36" s="122"/>
      <c r="C36" s="138"/>
      <c r="D36" s="139"/>
      <c r="E36" s="58" t="s">
        <v>675</v>
      </c>
      <c r="F36" s="141"/>
      <c r="G36" s="149">
        <f t="shared" si="1"/>
        <v>200</v>
      </c>
      <c r="H36" s="156">
        <v>200</v>
      </c>
      <c r="I36" s="151"/>
    </row>
    <row r="37" spans="1:9" s="145" customFormat="1" ht="18.75" customHeight="1" hidden="1">
      <c r="A37" s="137"/>
      <c r="B37" s="122"/>
      <c r="C37" s="138"/>
      <c r="D37" s="139"/>
      <c r="E37" s="58" t="s">
        <v>788</v>
      </c>
      <c r="F37" s="141"/>
      <c r="G37" s="149">
        <f t="shared" si="1"/>
        <v>0</v>
      </c>
      <c r="H37" s="156"/>
      <c r="I37" s="151"/>
    </row>
    <row r="38" spans="1:9" s="48" customFormat="1" ht="15.75">
      <c r="A38" s="43"/>
      <c r="B38" s="49"/>
      <c r="C38" s="45"/>
      <c r="D38" s="157"/>
      <c r="E38" s="58" t="s">
        <v>16</v>
      </c>
      <c r="F38" s="47"/>
      <c r="G38" s="156">
        <f t="shared" si="1"/>
        <v>300</v>
      </c>
      <c r="H38" s="156">
        <v>300</v>
      </c>
      <c r="I38" s="159"/>
    </row>
    <row r="39" spans="1:9" s="145" customFormat="1" ht="18" customHeight="1" hidden="1">
      <c r="A39" s="137"/>
      <c r="B39" s="122"/>
      <c r="C39" s="138"/>
      <c r="D39" s="139"/>
      <c r="E39" s="58" t="s">
        <v>893</v>
      </c>
      <c r="F39" s="141"/>
      <c r="G39" s="158">
        <f>+I39</f>
        <v>0</v>
      </c>
      <c r="H39" s="149"/>
      <c r="I39" s="75"/>
    </row>
    <row r="40" spans="1:14" ht="16.5" customHeight="1" hidden="1">
      <c r="A40" s="137"/>
      <c r="B40" s="160"/>
      <c r="C40" s="138"/>
      <c r="D40" s="139"/>
      <c r="E40" s="58" t="s">
        <v>752</v>
      </c>
      <c r="F40" s="165"/>
      <c r="G40" s="149">
        <f>H40+I40</f>
        <v>0</v>
      </c>
      <c r="H40" s="150"/>
      <c r="I40" s="162"/>
      <c r="J40" s="99"/>
      <c r="K40" s="99"/>
      <c r="L40" s="99"/>
      <c r="M40" s="99"/>
      <c r="N40" s="99"/>
    </row>
    <row r="41" spans="1:9" s="48" customFormat="1" ht="29.25" customHeight="1" hidden="1">
      <c r="A41" s="43"/>
      <c r="B41" s="44"/>
      <c r="C41" s="45"/>
      <c r="D41" s="46"/>
      <c r="E41" s="58" t="s">
        <v>753</v>
      </c>
      <c r="F41" s="47"/>
      <c r="G41" s="75">
        <f>I41+H41</f>
        <v>0</v>
      </c>
      <c r="H41" s="75"/>
      <c r="I41" s="75"/>
    </row>
    <row r="42" spans="1:9" s="145" customFormat="1" ht="18.75" customHeight="1" hidden="1" thickBot="1">
      <c r="A42" s="137"/>
      <c r="B42" s="122"/>
      <c r="C42" s="138"/>
      <c r="D42" s="139"/>
      <c r="E42" s="58" t="s">
        <v>818</v>
      </c>
      <c r="F42" s="141"/>
      <c r="G42" s="158">
        <f>I42</f>
        <v>0</v>
      </c>
      <c r="H42" s="134"/>
      <c r="I42" s="168"/>
    </row>
    <row r="43" spans="1:9" s="48" customFormat="1" ht="16.5" hidden="1" thickBot="1">
      <c r="A43" s="43"/>
      <c r="B43" s="49"/>
      <c r="C43" s="45"/>
      <c r="D43" s="157"/>
      <c r="E43" s="58" t="s">
        <v>750</v>
      </c>
      <c r="F43" s="47"/>
      <c r="G43" s="158">
        <f>I43</f>
        <v>0</v>
      </c>
      <c r="H43" s="169"/>
      <c r="I43" s="170"/>
    </row>
    <row r="44" spans="1:14" ht="16.5" customHeight="1" hidden="1">
      <c r="A44" s="137"/>
      <c r="B44" s="160"/>
      <c r="C44" s="138"/>
      <c r="D44" s="139"/>
      <c r="E44" s="58" t="s">
        <v>747</v>
      </c>
      <c r="F44" s="165"/>
      <c r="G44" s="149">
        <f>I44</f>
        <v>0</v>
      </c>
      <c r="H44" s="150"/>
      <c r="I44" s="162"/>
      <c r="J44" s="99"/>
      <c r="K44" s="99"/>
      <c r="L44" s="99"/>
      <c r="M44" s="99"/>
      <c r="N44" s="99"/>
    </row>
    <row r="45" spans="1:9" ht="12.75" customHeight="1" hidden="1">
      <c r="A45" s="137">
        <v>2113</v>
      </c>
      <c r="B45" s="146" t="s">
        <v>814</v>
      </c>
      <c r="C45" s="147">
        <v>1</v>
      </c>
      <c r="D45" s="148">
        <v>3</v>
      </c>
      <c r="E45" s="132" t="s">
        <v>101</v>
      </c>
      <c r="F45" s="165" t="s">
        <v>102</v>
      </c>
      <c r="G45" s="149"/>
      <c r="H45" s="150"/>
      <c r="I45" s="162"/>
    </row>
    <row r="46" spans="1:9" ht="38.25" customHeight="1" hidden="1">
      <c r="A46" s="137"/>
      <c r="B46" s="146"/>
      <c r="C46" s="147"/>
      <c r="D46" s="148"/>
      <c r="E46" s="132" t="s">
        <v>765</v>
      </c>
      <c r="F46" s="165"/>
      <c r="G46" s="149"/>
      <c r="H46" s="150"/>
      <c r="I46" s="162"/>
    </row>
    <row r="47" spans="1:9" ht="12.75" customHeight="1" hidden="1">
      <c r="A47" s="137"/>
      <c r="B47" s="146"/>
      <c r="C47" s="147"/>
      <c r="D47" s="148"/>
      <c r="E47" s="132" t="s">
        <v>766</v>
      </c>
      <c r="F47" s="165"/>
      <c r="G47" s="149"/>
      <c r="H47" s="150"/>
      <c r="I47" s="162"/>
    </row>
    <row r="48" spans="1:9" ht="12.75" customHeight="1" hidden="1">
      <c r="A48" s="137"/>
      <c r="B48" s="146"/>
      <c r="C48" s="147"/>
      <c r="D48" s="148"/>
      <c r="E48" s="132" t="s">
        <v>766</v>
      </c>
      <c r="F48" s="165"/>
      <c r="G48" s="149"/>
      <c r="H48" s="150"/>
      <c r="I48" s="162"/>
    </row>
    <row r="49" spans="1:9" ht="12.75" customHeight="1" hidden="1">
      <c r="A49" s="137">
        <v>2120</v>
      </c>
      <c r="B49" s="122" t="s">
        <v>814</v>
      </c>
      <c r="C49" s="138">
        <v>2</v>
      </c>
      <c r="D49" s="139">
        <v>0</v>
      </c>
      <c r="E49" s="140" t="s">
        <v>103</v>
      </c>
      <c r="F49" s="171" t="s">
        <v>104</v>
      </c>
      <c r="G49" s="149"/>
      <c r="H49" s="150"/>
      <c r="I49" s="162"/>
    </row>
    <row r="50" spans="1:9" s="145" customFormat="1" ht="10.5" customHeight="1" hidden="1">
      <c r="A50" s="137"/>
      <c r="B50" s="122"/>
      <c r="C50" s="138"/>
      <c r="D50" s="139"/>
      <c r="E50" s="132" t="s">
        <v>694</v>
      </c>
      <c r="F50" s="141"/>
      <c r="G50" s="172"/>
      <c r="H50" s="173"/>
      <c r="I50" s="174"/>
    </row>
    <row r="51" spans="1:9" ht="16.5" customHeight="1" hidden="1">
      <c r="A51" s="137">
        <v>2121</v>
      </c>
      <c r="B51" s="146" t="s">
        <v>814</v>
      </c>
      <c r="C51" s="147">
        <v>2</v>
      </c>
      <c r="D51" s="148">
        <v>1</v>
      </c>
      <c r="E51" s="175" t="s">
        <v>569</v>
      </c>
      <c r="F51" s="165" t="s">
        <v>105</v>
      </c>
      <c r="G51" s="149"/>
      <c r="H51" s="150"/>
      <c r="I51" s="162"/>
    </row>
    <row r="52" spans="1:9" ht="38.25" customHeight="1" hidden="1">
      <c r="A52" s="137"/>
      <c r="B52" s="146"/>
      <c r="C52" s="147"/>
      <c r="D52" s="148"/>
      <c r="E52" s="132" t="s">
        <v>765</v>
      </c>
      <c r="F52" s="165"/>
      <c r="G52" s="149"/>
      <c r="H52" s="150"/>
      <c r="I52" s="162"/>
    </row>
    <row r="53" spans="1:9" ht="12.75" customHeight="1" hidden="1">
      <c r="A53" s="137"/>
      <c r="B53" s="146"/>
      <c r="C53" s="147"/>
      <c r="D53" s="148"/>
      <c r="E53" s="132" t="s">
        <v>766</v>
      </c>
      <c r="F53" s="165"/>
      <c r="G53" s="149"/>
      <c r="H53" s="150"/>
      <c r="I53" s="162"/>
    </row>
    <row r="54" spans="1:9" ht="12.75" customHeight="1" hidden="1">
      <c r="A54" s="137"/>
      <c r="B54" s="146"/>
      <c r="C54" s="147"/>
      <c r="D54" s="148"/>
      <c r="E54" s="132" t="s">
        <v>766</v>
      </c>
      <c r="F54" s="165"/>
      <c r="G54" s="149"/>
      <c r="H54" s="150"/>
      <c r="I54" s="162"/>
    </row>
    <row r="55" spans="1:9" ht="25.5" customHeight="1" hidden="1">
      <c r="A55" s="137">
        <v>2122</v>
      </c>
      <c r="B55" s="146" t="s">
        <v>814</v>
      </c>
      <c r="C55" s="147">
        <v>2</v>
      </c>
      <c r="D55" s="148">
        <v>2</v>
      </c>
      <c r="E55" s="132" t="s">
        <v>106</v>
      </c>
      <c r="F55" s="165" t="s">
        <v>107</v>
      </c>
      <c r="G55" s="149"/>
      <c r="H55" s="150"/>
      <c r="I55" s="162"/>
    </row>
    <row r="56" spans="1:9" ht="38.25" customHeight="1" hidden="1">
      <c r="A56" s="137"/>
      <c r="B56" s="146"/>
      <c r="C56" s="147"/>
      <c r="D56" s="148"/>
      <c r="E56" s="132" t="s">
        <v>765</v>
      </c>
      <c r="F56" s="165"/>
      <c r="G56" s="149"/>
      <c r="H56" s="150"/>
      <c r="I56" s="162"/>
    </row>
    <row r="57" spans="1:9" ht="12.75" customHeight="1" hidden="1">
      <c r="A57" s="137"/>
      <c r="B57" s="146"/>
      <c r="C57" s="147"/>
      <c r="D57" s="148"/>
      <c r="E57" s="132" t="s">
        <v>766</v>
      </c>
      <c r="F57" s="165"/>
      <c r="G57" s="149"/>
      <c r="H57" s="150"/>
      <c r="I57" s="162"/>
    </row>
    <row r="58" spans="1:9" ht="21.75" customHeight="1" hidden="1">
      <c r="A58" s="137"/>
      <c r="B58" s="146"/>
      <c r="C58" s="147"/>
      <c r="D58" s="148"/>
      <c r="E58" s="132" t="s">
        <v>766</v>
      </c>
      <c r="F58" s="165"/>
      <c r="G58" s="149"/>
      <c r="H58" s="150"/>
      <c r="I58" s="162"/>
    </row>
    <row r="59" spans="1:9" ht="15.75" customHeight="1" hidden="1">
      <c r="A59" s="137"/>
      <c r="B59" s="146"/>
      <c r="C59" s="147"/>
      <c r="D59" s="148"/>
      <c r="E59" s="58" t="s">
        <v>749</v>
      </c>
      <c r="F59" s="165"/>
      <c r="G59" s="149"/>
      <c r="H59" s="150"/>
      <c r="I59" s="162"/>
    </row>
    <row r="60" spans="1:9" ht="20.25" customHeight="1" hidden="1">
      <c r="A60" s="137">
        <v>2130</v>
      </c>
      <c r="B60" s="122" t="s">
        <v>814</v>
      </c>
      <c r="C60" s="138">
        <v>3</v>
      </c>
      <c r="D60" s="139">
        <v>0</v>
      </c>
      <c r="E60" s="140" t="s">
        <v>108</v>
      </c>
      <c r="F60" s="176" t="s">
        <v>109</v>
      </c>
      <c r="G60" s="142">
        <f>H60+I60</f>
        <v>1300</v>
      </c>
      <c r="H60" s="143">
        <f>H74+H75+H69</f>
        <v>300</v>
      </c>
      <c r="I60" s="177">
        <f>I74</f>
        <v>1000</v>
      </c>
    </row>
    <row r="61" spans="1:9" ht="14.25" customHeight="1" hidden="1">
      <c r="A61" s="137">
        <v>2131</v>
      </c>
      <c r="B61" s="146" t="s">
        <v>814</v>
      </c>
      <c r="C61" s="147">
        <v>3</v>
      </c>
      <c r="D61" s="148">
        <v>1</v>
      </c>
      <c r="E61" s="132" t="s">
        <v>110</v>
      </c>
      <c r="F61" s="165" t="s">
        <v>111</v>
      </c>
      <c r="G61" s="178"/>
      <c r="H61" s="179"/>
      <c r="I61" s="162"/>
    </row>
    <row r="62" spans="1:9" ht="38.25" customHeight="1" hidden="1">
      <c r="A62" s="137"/>
      <c r="B62" s="146"/>
      <c r="C62" s="147"/>
      <c r="D62" s="148"/>
      <c r="E62" s="132" t="s">
        <v>765</v>
      </c>
      <c r="F62" s="165"/>
      <c r="G62" s="178"/>
      <c r="H62" s="179"/>
      <c r="I62" s="162"/>
    </row>
    <row r="63" spans="1:9" ht="12.75" customHeight="1" hidden="1">
      <c r="A63" s="137"/>
      <c r="B63" s="146"/>
      <c r="C63" s="147"/>
      <c r="D63" s="148"/>
      <c r="E63" s="132" t="s">
        <v>766</v>
      </c>
      <c r="F63" s="165"/>
      <c r="G63" s="178"/>
      <c r="H63" s="179"/>
      <c r="I63" s="162"/>
    </row>
    <row r="64" spans="1:9" ht="12.75" customHeight="1" hidden="1">
      <c r="A64" s="137"/>
      <c r="B64" s="146"/>
      <c r="C64" s="147"/>
      <c r="D64" s="148"/>
      <c r="E64" s="132" t="s">
        <v>766</v>
      </c>
      <c r="F64" s="165"/>
      <c r="G64" s="178"/>
      <c r="H64" s="179"/>
      <c r="I64" s="162"/>
    </row>
    <row r="65" spans="1:9" ht="14.25" customHeight="1" hidden="1">
      <c r="A65" s="137">
        <v>2132</v>
      </c>
      <c r="B65" s="146" t="s">
        <v>814</v>
      </c>
      <c r="C65" s="147">
        <v>3</v>
      </c>
      <c r="D65" s="148">
        <v>2</v>
      </c>
      <c r="E65" s="132" t="s">
        <v>112</v>
      </c>
      <c r="F65" s="165" t="s">
        <v>114</v>
      </c>
      <c r="G65" s="178"/>
      <c r="H65" s="179"/>
      <c r="I65" s="162"/>
    </row>
    <row r="66" spans="1:9" ht="38.25" customHeight="1" hidden="1">
      <c r="A66" s="137"/>
      <c r="B66" s="146"/>
      <c r="C66" s="147"/>
      <c r="D66" s="148"/>
      <c r="E66" s="132" t="s">
        <v>765</v>
      </c>
      <c r="F66" s="165"/>
      <c r="G66" s="178"/>
      <c r="H66" s="179"/>
      <c r="I66" s="162"/>
    </row>
    <row r="67" spans="1:9" ht="12.75" customHeight="1" hidden="1">
      <c r="A67" s="137"/>
      <c r="B67" s="146"/>
      <c r="C67" s="147"/>
      <c r="D67" s="148"/>
      <c r="E67" s="132" t="s">
        <v>766</v>
      </c>
      <c r="F67" s="165"/>
      <c r="G67" s="178"/>
      <c r="H67" s="179"/>
      <c r="I67" s="162"/>
    </row>
    <row r="68" spans="1:9" ht="12.75" customHeight="1" hidden="1">
      <c r="A68" s="137"/>
      <c r="B68" s="146"/>
      <c r="C68" s="147"/>
      <c r="D68" s="148"/>
      <c r="E68" s="132" t="s">
        <v>766</v>
      </c>
      <c r="F68" s="165"/>
      <c r="G68" s="178"/>
      <c r="H68" s="179"/>
      <c r="I68" s="162"/>
    </row>
    <row r="69" spans="1:9" ht="18" customHeight="1" hidden="1">
      <c r="A69" s="137">
        <v>2133</v>
      </c>
      <c r="B69" s="146" t="s">
        <v>814</v>
      </c>
      <c r="C69" s="147">
        <v>3</v>
      </c>
      <c r="D69" s="148">
        <v>3</v>
      </c>
      <c r="E69" s="132" t="s">
        <v>583</v>
      </c>
      <c r="F69" s="165" t="s">
        <v>116</v>
      </c>
      <c r="G69" s="178">
        <f>H69+I69</f>
        <v>0</v>
      </c>
      <c r="H69" s="179">
        <f>H70+H71+H72+H73</f>
        <v>0</v>
      </c>
      <c r="I69" s="162"/>
    </row>
    <row r="70" spans="1:9" ht="25.5" customHeight="1" hidden="1">
      <c r="A70" s="137"/>
      <c r="B70" s="146"/>
      <c r="C70" s="147"/>
      <c r="D70" s="148"/>
      <c r="E70" s="77" t="s">
        <v>638</v>
      </c>
      <c r="F70" s="165"/>
      <c r="G70" s="178">
        <f aca="true" t="shared" si="2" ref="G70:G85">H70</f>
        <v>0</v>
      </c>
      <c r="H70" s="179"/>
      <c r="I70" s="162"/>
    </row>
    <row r="71" spans="1:9" ht="25.5" customHeight="1" hidden="1">
      <c r="A71" s="137"/>
      <c r="B71" s="146"/>
      <c r="C71" s="147"/>
      <c r="D71" s="148"/>
      <c r="E71" s="77" t="s">
        <v>639</v>
      </c>
      <c r="F71" s="165"/>
      <c r="G71" s="178">
        <f t="shared" si="2"/>
        <v>0</v>
      </c>
      <c r="H71" s="179"/>
      <c r="I71" s="162"/>
    </row>
    <row r="72" spans="1:9" ht="12.75" customHeight="1" hidden="1">
      <c r="A72" s="137"/>
      <c r="B72" s="146"/>
      <c r="C72" s="147"/>
      <c r="D72" s="148"/>
      <c r="E72" s="77" t="s">
        <v>647</v>
      </c>
      <c r="F72" s="165"/>
      <c r="G72" s="178">
        <f>H72</f>
        <v>0</v>
      </c>
      <c r="H72" s="179"/>
      <c r="I72" s="162"/>
    </row>
    <row r="73" spans="1:9" ht="12.75" customHeight="1" hidden="1">
      <c r="A73" s="137"/>
      <c r="B73" s="146"/>
      <c r="C73" s="147"/>
      <c r="D73" s="148"/>
      <c r="E73" s="77" t="s">
        <v>669</v>
      </c>
      <c r="F73" s="165"/>
      <c r="G73" s="178">
        <f t="shared" si="2"/>
        <v>0</v>
      </c>
      <c r="H73" s="179"/>
      <c r="I73" s="162"/>
    </row>
    <row r="74" spans="1:9" ht="12.75" customHeight="1">
      <c r="A74" s="137"/>
      <c r="B74" s="146" t="s">
        <v>814</v>
      </c>
      <c r="C74" s="147">
        <v>3</v>
      </c>
      <c r="D74" s="148">
        <v>3</v>
      </c>
      <c r="E74" s="132" t="s">
        <v>115</v>
      </c>
      <c r="F74" s="165"/>
      <c r="G74" s="142">
        <f>H74+I74</f>
        <v>1300</v>
      </c>
      <c r="H74" s="143">
        <f>H76+H78+H79+H85+H88+H84+H80+H77+H82+H83+H81</f>
        <v>300</v>
      </c>
      <c r="I74" s="177">
        <f>+I87+I86</f>
        <v>1000</v>
      </c>
    </row>
    <row r="75" spans="1:9" ht="12.75" customHeight="1" hidden="1">
      <c r="A75" s="137"/>
      <c r="B75" s="146"/>
      <c r="C75" s="147"/>
      <c r="D75" s="148"/>
      <c r="E75" s="58" t="s">
        <v>645</v>
      </c>
      <c r="F75" s="165"/>
      <c r="G75" s="149">
        <f>H75</f>
        <v>0</v>
      </c>
      <c r="H75" s="150"/>
      <c r="I75" s="162"/>
    </row>
    <row r="76" spans="1:9" ht="12.75" customHeight="1" hidden="1">
      <c r="A76" s="137"/>
      <c r="B76" s="146"/>
      <c r="C76" s="147"/>
      <c r="D76" s="148"/>
      <c r="E76" s="58" t="s">
        <v>16</v>
      </c>
      <c r="F76" s="165"/>
      <c r="G76" s="149">
        <f t="shared" si="2"/>
        <v>0</v>
      </c>
      <c r="H76" s="150"/>
      <c r="I76" s="162"/>
    </row>
    <row r="77" spans="1:9" s="48" customFormat="1" ht="15" customHeight="1" hidden="1">
      <c r="A77" s="180"/>
      <c r="B77" s="49"/>
      <c r="C77" s="45"/>
      <c r="D77" s="157"/>
      <c r="E77" s="77" t="s">
        <v>651</v>
      </c>
      <c r="F77" s="47"/>
      <c r="G77" s="149">
        <f>H77</f>
        <v>0</v>
      </c>
      <c r="H77" s="150"/>
      <c r="I77" s="162"/>
    </row>
    <row r="78" spans="1:9" ht="13.5" customHeight="1" thickBot="1">
      <c r="A78" s="137"/>
      <c r="B78" s="146"/>
      <c r="C78" s="147"/>
      <c r="D78" s="148"/>
      <c r="E78" s="152" t="s">
        <v>657</v>
      </c>
      <c r="F78" s="165"/>
      <c r="G78" s="594">
        <f t="shared" si="2"/>
        <v>300</v>
      </c>
      <c r="H78" s="595">
        <v>300</v>
      </c>
      <c r="I78" s="162"/>
    </row>
    <row r="79" spans="1:9" ht="12.75" customHeight="1" hidden="1">
      <c r="A79" s="137"/>
      <c r="B79" s="146"/>
      <c r="C79" s="147"/>
      <c r="D79" s="148"/>
      <c r="E79" s="77" t="s">
        <v>658</v>
      </c>
      <c r="F79" s="165"/>
      <c r="G79" s="181">
        <f t="shared" si="2"/>
        <v>0</v>
      </c>
      <c r="H79" s="182"/>
      <c r="I79" s="183"/>
    </row>
    <row r="80" spans="1:9" s="48" customFormat="1" ht="18" customHeight="1" hidden="1">
      <c r="A80" s="43"/>
      <c r="B80" s="44"/>
      <c r="C80" s="45"/>
      <c r="D80" s="157"/>
      <c r="E80" s="77" t="s">
        <v>669</v>
      </c>
      <c r="F80" s="47"/>
      <c r="G80" s="158">
        <f t="shared" si="2"/>
        <v>0</v>
      </c>
      <c r="H80" s="149"/>
      <c r="I80" s="66"/>
    </row>
    <row r="81" spans="1:9" s="145" customFormat="1" ht="18.75" customHeight="1" hidden="1">
      <c r="A81" s="137"/>
      <c r="B81" s="122"/>
      <c r="C81" s="138"/>
      <c r="D81" s="139"/>
      <c r="E81" s="58" t="s">
        <v>671</v>
      </c>
      <c r="F81" s="141"/>
      <c r="G81" s="149">
        <f t="shared" si="2"/>
        <v>0</v>
      </c>
      <c r="H81" s="156"/>
      <c r="I81" s="151"/>
    </row>
    <row r="82" spans="1:9" s="48" customFormat="1" ht="15" customHeight="1" hidden="1">
      <c r="A82" s="43"/>
      <c r="B82" s="44"/>
      <c r="C82" s="45"/>
      <c r="D82" s="157"/>
      <c r="E82" s="58" t="s">
        <v>674</v>
      </c>
      <c r="F82" s="47"/>
      <c r="G82" s="158">
        <f t="shared" si="2"/>
        <v>0</v>
      </c>
      <c r="H82" s="149"/>
      <c r="I82" s="159"/>
    </row>
    <row r="83" spans="1:9" s="48" customFormat="1" ht="16.5" hidden="1" thickBot="1">
      <c r="A83" s="43"/>
      <c r="B83" s="44"/>
      <c r="C83" s="45"/>
      <c r="D83" s="46"/>
      <c r="E83" s="73" t="s">
        <v>675</v>
      </c>
      <c r="F83" s="47"/>
      <c r="G83" s="184">
        <f>H83</f>
        <v>0</v>
      </c>
      <c r="H83" s="185"/>
      <c r="I83" s="93"/>
    </row>
    <row r="84" spans="1:9" ht="40.5" customHeight="1" hidden="1" thickBot="1">
      <c r="A84" s="137"/>
      <c r="B84" s="146"/>
      <c r="C84" s="147"/>
      <c r="D84" s="148"/>
      <c r="E84" s="77" t="s">
        <v>884</v>
      </c>
      <c r="F84" s="165"/>
      <c r="G84" s="186">
        <f t="shared" si="2"/>
        <v>0</v>
      </c>
      <c r="H84" s="185"/>
      <c r="I84" s="187"/>
    </row>
    <row r="85" spans="1:14" ht="30" customHeight="1" hidden="1" thickBot="1">
      <c r="A85" s="137"/>
      <c r="B85" s="146"/>
      <c r="C85" s="147"/>
      <c r="D85" s="148"/>
      <c r="E85" s="188" t="s">
        <v>12</v>
      </c>
      <c r="F85" s="165"/>
      <c r="G85" s="158">
        <f t="shared" si="2"/>
        <v>0</v>
      </c>
      <c r="H85" s="185"/>
      <c r="I85" s="189"/>
      <c r="J85" s="99"/>
      <c r="K85" s="99"/>
      <c r="L85" s="99"/>
      <c r="M85" s="99"/>
      <c r="N85" s="99"/>
    </row>
    <row r="86" spans="1:9" s="145" customFormat="1" ht="18.75" customHeight="1" hidden="1" thickBot="1">
      <c r="A86" s="137"/>
      <c r="B86" s="122"/>
      <c r="C86" s="138"/>
      <c r="D86" s="139"/>
      <c r="E86" s="58" t="s">
        <v>818</v>
      </c>
      <c r="F86" s="141"/>
      <c r="G86" s="158">
        <f>I86</f>
        <v>0</v>
      </c>
      <c r="H86" s="185"/>
      <c r="I86" s="190"/>
    </row>
    <row r="87" spans="1:9" s="48" customFormat="1" ht="15.75">
      <c r="A87" s="43"/>
      <c r="B87" s="49"/>
      <c r="C87" s="45"/>
      <c r="D87" s="157"/>
      <c r="E87" s="50" t="s">
        <v>750</v>
      </c>
      <c r="F87" s="47"/>
      <c r="G87" s="158">
        <f>I87</f>
        <v>1000</v>
      </c>
      <c r="H87" s="149"/>
      <c r="I87" s="75">
        <v>1000</v>
      </c>
    </row>
    <row r="88" spans="1:9" ht="12" customHeight="1" hidden="1">
      <c r="A88" s="137"/>
      <c r="B88" s="146"/>
      <c r="C88" s="147"/>
      <c r="D88" s="148"/>
      <c r="E88" s="58" t="s">
        <v>745</v>
      </c>
      <c r="F88" s="165"/>
      <c r="G88" s="134">
        <f>H88+I88</f>
        <v>0</v>
      </c>
      <c r="H88" s="135"/>
      <c r="I88" s="191"/>
    </row>
    <row r="89" spans="1:9" ht="12.75" customHeight="1" hidden="1">
      <c r="A89" s="137">
        <v>2140</v>
      </c>
      <c r="B89" s="122" t="s">
        <v>814</v>
      </c>
      <c r="C89" s="138">
        <v>4</v>
      </c>
      <c r="D89" s="139">
        <v>0</v>
      </c>
      <c r="E89" s="140" t="s">
        <v>117</v>
      </c>
      <c r="F89" s="141" t="s">
        <v>118</v>
      </c>
      <c r="G89" s="149">
        <f>H89+I89</f>
        <v>0</v>
      </c>
      <c r="H89" s="150">
        <f>H91</f>
        <v>0</v>
      </c>
      <c r="I89" s="162"/>
    </row>
    <row r="90" spans="1:9" s="145" customFormat="1" ht="10.5" customHeight="1" hidden="1">
      <c r="A90" s="137"/>
      <c r="B90" s="122"/>
      <c r="C90" s="138"/>
      <c r="D90" s="139"/>
      <c r="E90" s="132" t="s">
        <v>694</v>
      </c>
      <c r="F90" s="141"/>
      <c r="G90" s="172"/>
      <c r="H90" s="173"/>
      <c r="I90" s="174"/>
    </row>
    <row r="91" spans="1:9" ht="12.75" customHeight="1" hidden="1">
      <c r="A91" s="137">
        <v>2141</v>
      </c>
      <c r="B91" s="146" t="s">
        <v>814</v>
      </c>
      <c r="C91" s="147">
        <v>4</v>
      </c>
      <c r="D91" s="148">
        <v>1</v>
      </c>
      <c r="E91" s="132" t="s">
        <v>119</v>
      </c>
      <c r="F91" s="192" t="s">
        <v>120</v>
      </c>
      <c r="G91" s="149">
        <f>H91+I91</f>
        <v>0</v>
      </c>
      <c r="H91" s="150">
        <f>H93</f>
        <v>0</v>
      </c>
      <c r="I91" s="162"/>
    </row>
    <row r="92" spans="1:9" ht="38.25" customHeight="1" hidden="1">
      <c r="A92" s="137"/>
      <c r="B92" s="146"/>
      <c r="C92" s="147"/>
      <c r="D92" s="148"/>
      <c r="E92" s="132" t="s">
        <v>765</v>
      </c>
      <c r="F92" s="165"/>
      <c r="G92" s="149"/>
      <c r="H92" s="150"/>
      <c r="I92" s="162"/>
    </row>
    <row r="93" spans="1:9" s="145" customFormat="1" ht="17.25" customHeight="1" hidden="1">
      <c r="A93" s="137"/>
      <c r="B93" s="122"/>
      <c r="C93" s="138"/>
      <c r="D93" s="139"/>
      <c r="E93" s="77" t="s">
        <v>658</v>
      </c>
      <c r="F93" s="141"/>
      <c r="G93" s="149">
        <f>H93</f>
        <v>0</v>
      </c>
      <c r="H93" s="156">
        <v>0</v>
      </c>
      <c r="I93" s="151"/>
    </row>
    <row r="94" spans="1:9" ht="12.75" customHeight="1" hidden="1">
      <c r="A94" s="137"/>
      <c r="B94" s="146"/>
      <c r="C94" s="147"/>
      <c r="D94" s="148"/>
      <c r="E94" s="132" t="s">
        <v>766</v>
      </c>
      <c r="F94" s="165"/>
      <c r="G94" s="149"/>
      <c r="H94" s="150"/>
      <c r="I94" s="162"/>
    </row>
    <row r="95" spans="1:9" ht="38.25" customHeight="1" hidden="1">
      <c r="A95" s="137">
        <v>2150</v>
      </c>
      <c r="B95" s="122" t="s">
        <v>814</v>
      </c>
      <c r="C95" s="138">
        <v>5</v>
      </c>
      <c r="D95" s="139">
        <v>0</v>
      </c>
      <c r="E95" s="140" t="s">
        <v>121</v>
      </c>
      <c r="F95" s="141" t="s">
        <v>122</v>
      </c>
      <c r="G95" s="149"/>
      <c r="H95" s="150"/>
      <c r="I95" s="162"/>
    </row>
    <row r="96" spans="1:9" s="145" customFormat="1" ht="0.75" customHeight="1" hidden="1">
      <c r="A96" s="137"/>
      <c r="B96" s="122"/>
      <c r="C96" s="138"/>
      <c r="D96" s="139"/>
      <c r="E96" s="132" t="s">
        <v>694</v>
      </c>
      <c r="F96" s="141"/>
      <c r="G96" s="172"/>
      <c r="H96" s="173"/>
      <c r="I96" s="174"/>
    </row>
    <row r="97" spans="1:9" ht="25.5" customHeight="1" hidden="1">
      <c r="A97" s="137">
        <v>2151</v>
      </c>
      <c r="B97" s="146" t="s">
        <v>814</v>
      </c>
      <c r="C97" s="147">
        <v>5</v>
      </c>
      <c r="D97" s="148">
        <v>1</v>
      </c>
      <c r="E97" s="132" t="s">
        <v>123</v>
      </c>
      <c r="F97" s="192" t="s">
        <v>124</v>
      </c>
      <c r="G97" s="149"/>
      <c r="H97" s="150"/>
      <c r="I97" s="162"/>
    </row>
    <row r="98" spans="1:9" ht="38.25" customHeight="1" hidden="1">
      <c r="A98" s="137"/>
      <c r="B98" s="146"/>
      <c r="C98" s="147"/>
      <c r="D98" s="148"/>
      <c r="E98" s="132" t="s">
        <v>765</v>
      </c>
      <c r="F98" s="165"/>
      <c r="G98" s="149"/>
      <c r="H98" s="150"/>
      <c r="I98" s="162"/>
    </row>
    <row r="99" spans="1:9" ht="12.75" customHeight="1" hidden="1">
      <c r="A99" s="137"/>
      <c r="B99" s="146"/>
      <c r="C99" s="147"/>
      <c r="D99" s="148"/>
      <c r="E99" s="132" t="s">
        <v>766</v>
      </c>
      <c r="F99" s="165"/>
      <c r="G99" s="149"/>
      <c r="H99" s="150"/>
      <c r="I99" s="162"/>
    </row>
    <row r="100" spans="1:9" ht="12.75" customHeight="1" hidden="1">
      <c r="A100" s="137"/>
      <c r="B100" s="146"/>
      <c r="C100" s="147"/>
      <c r="D100" s="148"/>
      <c r="E100" s="132" t="s">
        <v>766</v>
      </c>
      <c r="F100" s="165"/>
      <c r="G100" s="149"/>
      <c r="H100" s="150"/>
      <c r="I100" s="162"/>
    </row>
    <row r="101" spans="1:9" ht="25.5" customHeight="1" hidden="1">
      <c r="A101" s="137">
        <v>2160</v>
      </c>
      <c r="B101" s="122" t="s">
        <v>814</v>
      </c>
      <c r="C101" s="138">
        <v>6</v>
      </c>
      <c r="D101" s="139">
        <v>0</v>
      </c>
      <c r="E101" s="140" t="s">
        <v>125</v>
      </c>
      <c r="F101" s="141" t="s">
        <v>126</v>
      </c>
      <c r="G101" s="149"/>
      <c r="H101" s="150"/>
      <c r="I101" s="162"/>
    </row>
    <row r="102" spans="1:9" s="145" customFormat="1" ht="0.75" customHeight="1" hidden="1">
      <c r="A102" s="137"/>
      <c r="B102" s="122"/>
      <c r="C102" s="138"/>
      <c r="D102" s="139"/>
      <c r="E102" s="132" t="s">
        <v>694</v>
      </c>
      <c r="F102" s="141"/>
      <c r="G102" s="172"/>
      <c r="H102" s="173"/>
      <c r="I102" s="174"/>
    </row>
    <row r="103" spans="1:9" ht="25.5" customHeight="1" hidden="1">
      <c r="A103" s="137">
        <v>2161</v>
      </c>
      <c r="B103" s="146" t="s">
        <v>814</v>
      </c>
      <c r="C103" s="147">
        <v>6</v>
      </c>
      <c r="D103" s="148">
        <v>1</v>
      </c>
      <c r="E103" s="132" t="s">
        <v>127</v>
      </c>
      <c r="F103" s="165" t="s">
        <v>128</v>
      </c>
      <c r="G103" s="149"/>
      <c r="H103" s="150"/>
      <c r="I103" s="162"/>
    </row>
    <row r="104" spans="1:9" ht="38.25" customHeight="1" hidden="1">
      <c r="A104" s="137"/>
      <c r="B104" s="146"/>
      <c r="C104" s="147"/>
      <c r="D104" s="148"/>
      <c r="E104" s="132" t="s">
        <v>765</v>
      </c>
      <c r="F104" s="165"/>
      <c r="G104" s="149"/>
      <c r="H104" s="150"/>
      <c r="I104" s="162"/>
    </row>
    <row r="105" spans="1:9" ht="12.75" customHeight="1" hidden="1">
      <c r="A105" s="137"/>
      <c r="B105" s="146"/>
      <c r="C105" s="147"/>
      <c r="D105" s="148"/>
      <c r="E105" s="132" t="s">
        <v>766</v>
      </c>
      <c r="F105" s="165"/>
      <c r="G105" s="149"/>
      <c r="H105" s="150"/>
      <c r="I105" s="162"/>
    </row>
    <row r="106" spans="1:9" ht="12.75" customHeight="1" hidden="1">
      <c r="A106" s="137"/>
      <c r="B106" s="146"/>
      <c r="C106" s="147"/>
      <c r="D106" s="148"/>
      <c r="E106" s="132" t="s">
        <v>766</v>
      </c>
      <c r="F106" s="165"/>
      <c r="G106" s="149"/>
      <c r="H106" s="150"/>
      <c r="I106" s="162"/>
    </row>
    <row r="107" spans="1:9" ht="12.75" customHeight="1" hidden="1">
      <c r="A107" s="137">
        <v>2170</v>
      </c>
      <c r="B107" s="122" t="s">
        <v>814</v>
      </c>
      <c r="C107" s="138">
        <v>7</v>
      </c>
      <c r="D107" s="139">
        <v>0</v>
      </c>
      <c r="E107" s="140" t="s">
        <v>862</v>
      </c>
      <c r="F107" s="165"/>
      <c r="G107" s="149"/>
      <c r="H107" s="150"/>
      <c r="I107" s="162"/>
    </row>
    <row r="108" spans="1:9" s="145" customFormat="1" ht="1.5" customHeight="1" hidden="1">
      <c r="A108" s="137"/>
      <c r="B108" s="122"/>
      <c r="C108" s="138"/>
      <c r="D108" s="139"/>
      <c r="E108" s="132" t="s">
        <v>694</v>
      </c>
      <c r="F108" s="141"/>
      <c r="G108" s="172"/>
      <c r="H108" s="173"/>
      <c r="I108" s="174"/>
    </row>
    <row r="109" spans="1:9" ht="12.75" customHeight="1" hidden="1">
      <c r="A109" s="137">
        <v>2171</v>
      </c>
      <c r="B109" s="146" t="s">
        <v>814</v>
      </c>
      <c r="C109" s="147">
        <v>7</v>
      </c>
      <c r="D109" s="148">
        <v>1</v>
      </c>
      <c r="E109" s="132" t="s">
        <v>862</v>
      </c>
      <c r="F109" s="165"/>
      <c r="G109" s="149"/>
      <c r="H109" s="150"/>
      <c r="I109" s="162"/>
    </row>
    <row r="110" spans="1:9" ht="38.25" customHeight="1" hidden="1">
      <c r="A110" s="137"/>
      <c r="B110" s="146"/>
      <c r="C110" s="147"/>
      <c r="D110" s="148"/>
      <c r="E110" s="132" t="s">
        <v>765</v>
      </c>
      <c r="F110" s="165"/>
      <c r="G110" s="149"/>
      <c r="H110" s="150"/>
      <c r="I110" s="162"/>
    </row>
    <row r="111" spans="1:9" ht="12.75" customHeight="1" hidden="1">
      <c r="A111" s="137"/>
      <c r="B111" s="146"/>
      <c r="C111" s="147"/>
      <c r="D111" s="148"/>
      <c r="E111" s="132" t="s">
        <v>766</v>
      </c>
      <c r="F111" s="165"/>
      <c r="G111" s="149"/>
      <c r="H111" s="150"/>
      <c r="I111" s="162"/>
    </row>
    <row r="112" spans="1:9" ht="12.75" customHeight="1" hidden="1">
      <c r="A112" s="137"/>
      <c r="B112" s="146"/>
      <c r="C112" s="147"/>
      <c r="D112" s="148"/>
      <c r="E112" s="132" t="s">
        <v>766</v>
      </c>
      <c r="F112" s="165"/>
      <c r="G112" s="149"/>
      <c r="H112" s="150"/>
      <c r="I112" s="162"/>
    </row>
    <row r="113" spans="1:9" ht="22.5" customHeight="1" hidden="1">
      <c r="A113" s="137">
        <v>2180</v>
      </c>
      <c r="B113" s="122" t="s">
        <v>814</v>
      </c>
      <c r="C113" s="138">
        <v>8</v>
      </c>
      <c r="D113" s="139">
        <v>0</v>
      </c>
      <c r="E113" s="140" t="s">
        <v>129</v>
      </c>
      <c r="F113" s="141" t="s">
        <v>130</v>
      </c>
      <c r="G113" s="149"/>
      <c r="H113" s="150"/>
      <c r="I113" s="162"/>
    </row>
    <row r="114" spans="1:9" s="145" customFormat="1" ht="10.5" customHeight="1" hidden="1">
      <c r="A114" s="137"/>
      <c r="B114" s="122"/>
      <c r="C114" s="138"/>
      <c r="D114" s="139"/>
      <c r="E114" s="132" t="s">
        <v>694</v>
      </c>
      <c r="F114" s="141"/>
      <c r="G114" s="172"/>
      <c r="H114" s="173"/>
      <c r="I114" s="174"/>
    </row>
    <row r="115" spans="1:9" ht="25.5" customHeight="1" hidden="1">
      <c r="A115" s="137">
        <v>2181</v>
      </c>
      <c r="B115" s="146" t="s">
        <v>814</v>
      </c>
      <c r="C115" s="147">
        <v>8</v>
      </c>
      <c r="D115" s="148">
        <v>1</v>
      </c>
      <c r="E115" s="132" t="s">
        <v>129</v>
      </c>
      <c r="F115" s="192" t="s">
        <v>131</v>
      </c>
      <c r="G115" s="149"/>
      <c r="H115" s="150"/>
      <c r="I115" s="162"/>
    </row>
    <row r="116" spans="1:9" ht="13.5" customHeight="1" hidden="1">
      <c r="A116" s="137"/>
      <c r="B116" s="146"/>
      <c r="C116" s="147"/>
      <c r="D116" s="148"/>
      <c r="E116" s="193" t="s">
        <v>694</v>
      </c>
      <c r="F116" s="192"/>
      <c r="G116" s="149"/>
      <c r="H116" s="150"/>
      <c r="I116" s="162"/>
    </row>
    <row r="117" spans="1:9" ht="12.75" customHeight="1" hidden="1">
      <c r="A117" s="137">
        <v>2182</v>
      </c>
      <c r="B117" s="146" t="s">
        <v>814</v>
      </c>
      <c r="C117" s="147">
        <v>8</v>
      </c>
      <c r="D117" s="148">
        <v>1</v>
      </c>
      <c r="E117" s="193" t="s">
        <v>701</v>
      </c>
      <c r="F117" s="192"/>
      <c r="G117" s="149"/>
      <c r="H117" s="150"/>
      <c r="I117" s="162"/>
    </row>
    <row r="118" spans="1:9" ht="12.75" customHeight="1" hidden="1">
      <c r="A118" s="137">
        <v>2183</v>
      </c>
      <c r="B118" s="146" t="s">
        <v>814</v>
      </c>
      <c r="C118" s="147">
        <v>8</v>
      </c>
      <c r="D118" s="148">
        <v>1</v>
      </c>
      <c r="E118" s="193" t="s">
        <v>702</v>
      </c>
      <c r="F118" s="192"/>
      <c r="G118" s="149"/>
      <c r="H118" s="150"/>
      <c r="I118" s="162"/>
    </row>
    <row r="119" spans="1:9" ht="25.5" customHeight="1" hidden="1">
      <c r="A119" s="137">
        <v>2184</v>
      </c>
      <c r="B119" s="146" t="s">
        <v>814</v>
      </c>
      <c r="C119" s="147">
        <v>8</v>
      </c>
      <c r="D119" s="148">
        <v>1</v>
      </c>
      <c r="E119" s="193" t="s">
        <v>707</v>
      </c>
      <c r="F119" s="192"/>
      <c r="G119" s="149"/>
      <c r="H119" s="150"/>
      <c r="I119" s="162"/>
    </row>
    <row r="120" spans="1:9" ht="38.25" customHeight="1" hidden="1">
      <c r="A120" s="137"/>
      <c r="B120" s="146"/>
      <c r="C120" s="147"/>
      <c r="D120" s="148"/>
      <c r="E120" s="132" t="s">
        <v>765</v>
      </c>
      <c r="F120" s="165"/>
      <c r="G120" s="149"/>
      <c r="H120" s="150"/>
      <c r="I120" s="162"/>
    </row>
    <row r="121" spans="1:9" ht="12.75" customHeight="1" hidden="1">
      <c r="A121" s="137"/>
      <c r="B121" s="146"/>
      <c r="C121" s="147"/>
      <c r="D121" s="148"/>
      <c r="E121" s="132" t="s">
        <v>766</v>
      </c>
      <c r="F121" s="165"/>
      <c r="G121" s="149"/>
      <c r="H121" s="150"/>
      <c r="I121" s="162"/>
    </row>
    <row r="122" spans="1:9" ht="12.75" customHeight="1" hidden="1">
      <c r="A122" s="137"/>
      <c r="B122" s="146"/>
      <c r="C122" s="147"/>
      <c r="D122" s="148"/>
      <c r="E122" s="132" t="s">
        <v>766</v>
      </c>
      <c r="F122" s="165"/>
      <c r="G122" s="149"/>
      <c r="H122" s="150"/>
      <c r="I122" s="162"/>
    </row>
    <row r="123" spans="1:9" ht="13.5" customHeight="1" hidden="1">
      <c r="A123" s="137">
        <v>2185</v>
      </c>
      <c r="B123" s="146" t="s">
        <v>822</v>
      </c>
      <c r="C123" s="147">
        <v>8</v>
      </c>
      <c r="D123" s="148">
        <v>1</v>
      </c>
      <c r="E123" s="193"/>
      <c r="F123" s="192"/>
      <c r="G123" s="149"/>
      <c r="H123" s="150"/>
      <c r="I123" s="162"/>
    </row>
    <row r="124" spans="1:9" s="130" customFormat="1" ht="37.5" customHeight="1" hidden="1">
      <c r="A124" s="194">
        <v>2200</v>
      </c>
      <c r="B124" s="122" t="s">
        <v>815</v>
      </c>
      <c r="C124" s="138">
        <v>0</v>
      </c>
      <c r="D124" s="139">
        <v>0</v>
      </c>
      <c r="E124" s="125" t="s">
        <v>912</v>
      </c>
      <c r="F124" s="195" t="s">
        <v>132</v>
      </c>
      <c r="G124" s="149"/>
      <c r="H124" s="150"/>
      <c r="I124" s="162"/>
    </row>
    <row r="125" spans="1:9" ht="11.25" customHeight="1" hidden="1">
      <c r="A125" s="131"/>
      <c r="B125" s="122"/>
      <c r="C125" s="123"/>
      <c r="D125" s="124"/>
      <c r="E125" s="132" t="s">
        <v>693</v>
      </c>
      <c r="F125" s="133"/>
      <c r="G125" s="134"/>
      <c r="H125" s="135"/>
      <c r="I125" s="191"/>
    </row>
    <row r="126" spans="1:9" ht="12.75" customHeight="1" hidden="1">
      <c r="A126" s="137">
        <v>2210</v>
      </c>
      <c r="B126" s="122" t="s">
        <v>815</v>
      </c>
      <c r="C126" s="147">
        <v>1</v>
      </c>
      <c r="D126" s="148">
        <v>0</v>
      </c>
      <c r="E126" s="140" t="s">
        <v>133</v>
      </c>
      <c r="F126" s="196" t="s">
        <v>134</v>
      </c>
      <c r="G126" s="149"/>
      <c r="H126" s="150"/>
      <c r="I126" s="162"/>
    </row>
    <row r="127" spans="1:9" s="145" customFormat="1" ht="10.5" customHeight="1" hidden="1">
      <c r="A127" s="137"/>
      <c r="B127" s="122"/>
      <c r="C127" s="138"/>
      <c r="D127" s="139"/>
      <c r="E127" s="132" t="s">
        <v>694</v>
      </c>
      <c r="F127" s="141"/>
      <c r="G127" s="172"/>
      <c r="H127" s="173"/>
      <c r="I127" s="174"/>
    </row>
    <row r="128" spans="1:9" ht="12.75" customHeight="1" hidden="1">
      <c r="A128" s="137">
        <v>2211</v>
      </c>
      <c r="B128" s="146" t="s">
        <v>815</v>
      </c>
      <c r="C128" s="147">
        <v>1</v>
      </c>
      <c r="D128" s="148">
        <v>1</v>
      </c>
      <c r="E128" s="132" t="s">
        <v>135</v>
      </c>
      <c r="F128" s="192" t="s">
        <v>136</v>
      </c>
      <c r="G128" s="149"/>
      <c r="H128" s="150"/>
      <c r="I128" s="162"/>
    </row>
    <row r="129" spans="1:9" ht="38.25" customHeight="1" hidden="1">
      <c r="A129" s="137"/>
      <c r="B129" s="146"/>
      <c r="C129" s="147"/>
      <c r="D129" s="148"/>
      <c r="E129" s="132" t="s">
        <v>765</v>
      </c>
      <c r="F129" s="165"/>
      <c r="G129" s="149"/>
      <c r="H129" s="150"/>
      <c r="I129" s="162"/>
    </row>
    <row r="130" spans="1:9" ht="12.75" customHeight="1" hidden="1">
      <c r="A130" s="137"/>
      <c r="B130" s="146"/>
      <c r="C130" s="147"/>
      <c r="D130" s="148"/>
      <c r="E130" s="132" t="s">
        <v>766</v>
      </c>
      <c r="F130" s="165"/>
      <c r="G130" s="149"/>
      <c r="H130" s="150"/>
      <c r="I130" s="162"/>
    </row>
    <row r="131" spans="1:9" ht="12.75" customHeight="1" hidden="1">
      <c r="A131" s="137"/>
      <c r="B131" s="146"/>
      <c r="C131" s="147"/>
      <c r="D131" s="148"/>
      <c r="E131" s="132" t="s">
        <v>766</v>
      </c>
      <c r="F131" s="165"/>
      <c r="G131" s="149"/>
      <c r="H131" s="150"/>
      <c r="I131" s="162"/>
    </row>
    <row r="132" spans="1:9" ht="12.75" customHeight="1" hidden="1">
      <c r="A132" s="137">
        <v>2220</v>
      </c>
      <c r="B132" s="122" t="s">
        <v>815</v>
      </c>
      <c r="C132" s="138">
        <v>2</v>
      </c>
      <c r="D132" s="139">
        <v>0</v>
      </c>
      <c r="E132" s="140" t="s">
        <v>137</v>
      </c>
      <c r="F132" s="196" t="s">
        <v>138</v>
      </c>
      <c r="G132" s="149"/>
      <c r="H132" s="150"/>
      <c r="I132" s="162"/>
    </row>
    <row r="133" spans="1:9" s="145" customFormat="1" ht="10.5" customHeight="1" hidden="1">
      <c r="A133" s="137"/>
      <c r="B133" s="122"/>
      <c r="C133" s="138"/>
      <c r="D133" s="139"/>
      <c r="E133" s="132" t="s">
        <v>694</v>
      </c>
      <c r="F133" s="141"/>
      <c r="G133" s="172"/>
      <c r="H133" s="173"/>
      <c r="I133" s="174"/>
    </row>
    <row r="134" spans="1:9" ht="12.75" customHeight="1" hidden="1">
      <c r="A134" s="137">
        <v>2221</v>
      </c>
      <c r="B134" s="146" t="s">
        <v>815</v>
      </c>
      <c r="C134" s="147">
        <v>2</v>
      </c>
      <c r="D134" s="148">
        <v>1</v>
      </c>
      <c r="E134" s="132" t="s">
        <v>139</v>
      </c>
      <c r="F134" s="192" t="s">
        <v>140</v>
      </c>
      <c r="G134" s="149"/>
      <c r="H134" s="150"/>
      <c r="I134" s="162"/>
    </row>
    <row r="135" spans="1:9" ht="38.25" customHeight="1" hidden="1">
      <c r="A135" s="137"/>
      <c r="B135" s="146"/>
      <c r="C135" s="147"/>
      <c r="D135" s="148"/>
      <c r="E135" s="132" t="s">
        <v>765</v>
      </c>
      <c r="F135" s="165"/>
      <c r="G135" s="149"/>
      <c r="H135" s="150"/>
      <c r="I135" s="162"/>
    </row>
    <row r="136" spans="1:9" ht="12.75" customHeight="1" hidden="1">
      <c r="A136" s="137"/>
      <c r="B136" s="146"/>
      <c r="C136" s="147"/>
      <c r="D136" s="148"/>
      <c r="E136" s="132" t="s">
        <v>766</v>
      </c>
      <c r="F136" s="165"/>
      <c r="G136" s="149"/>
      <c r="H136" s="150"/>
      <c r="I136" s="162"/>
    </row>
    <row r="137" spans="1:9" ht="12.75" customHeight="1" hidden="1">
      <c r="A137" s="137"/>
      <c r="B137" s="146"/>
      <c r="C137" s="147"/>
      <c r="D137" s="148"/>
      <c r="E137" s="132" t="s">
        <v>766</v>
      </c>
      <c r="F137" s="165"/>
      <c r="G137" s="149"/>
      <c r="H137" s="150"/>
      <c r="I137" s="162"/>
    </row>
    <row r="138" spans="1:9" ht="14.25" customHeight="1" hidden="1">
      <c r="A138" s="137">
        <v>2230</v>
      </c>
      <c r="B138" s="122" t="s">
        <v>815</v>
      </c>
      <c r="C138" s="147">
        <v>3</v>
      </c>
      <c r="D138" s="148">
        <v>0</v>
      </c>
      <c r="E138" s="140" t="s">
        <v>141</v>
      </c>
      <c r="F138" s="196" t="s">
        <v>142</v>
      </c>
      <c r="G138" s="149"/>
      <c r="H138" s="150"/>
      <c r="I138" s="162"/>
    </row>
    <row r="139" spans="1:9" s="145" customFormat="1" ht="10.5" customHeight="1" hidden="1">
      <c r="A139" s="137"/>
      <c r="B139" s="122"/>
      <c r="C139" s="138"/>
      <c r="D139" s="139"/>
      <c r="E139" s="132" t="s">
        <v>694</v>
      </c>
      <c r="F139" s="141"/>
      <c r="G139" s="172"/>
      <c r="H139" s="173"/>
      <c r="I139" s="174"/>
    </row>
    <row r="140" spans="1:9" ht="12.75" customHeight="1" hidden="1">
      <c r="A140" s="137">
        <v>2231</v>
      </c>
      <c r="B140" s="146" t="s">
        <v>815</v>
      </c>
      <c r="C140" s="147">
        <v>3</v>
      </c>
      <c r="D140" s="148">
        <v>1</v>
      </c>
      <c r="E140" s="132" t="s">
        <v>143</v>
      </c>
      <c r="F140" s="192" t="s">
        <v>144</v>
      </c>
      <c r="G140" s="149"/>
      <c r="H140" s="150"/>
      <c r="I140" s="162"/>
    </row>
    <row r="141" spans="1:9" ht="38.25" customHeight="1" hidden="1">
      <c r="A141" s="137"/>
      <c r="B141" s="146"/>
      <c r="C141" s="147"/>
      <c r="D141" s="148"/>
      <c r="E141" s="132" t="s">
        <v>765</v>
      </c>
      <c r="F141" s="165"/>
      <c r="G141" s="149"/>
      <c r="H141" s="150"/>
      <c r="I141" s="162"/>
    </row>
    <row r="142" spans="1:9" ht="12.75" customHeight="1" hidden="1">
      <c r="A142" s="137"/>
      <c r="B142" s="146"/>
      <c r="C142" s="147"/>
      <c r="D142" s="148"/>
      <c r="E142" s="132" t="s">
        <v>766</v>
      </c>
      <c r="F142" s="165"/>
      <c r="G142" s="149"/>
      <c r="H142" s="150"/>
      <c r="I142" s="162"/>
    </row>
    <row r="143" spans="1:9" ht="12.75" customHeight="1" hidden="1">
      <c r="A143" s="137"/>
      <c r="B143" s="146"/>
      <c r="C143" s="147"/>
      <c r="D143" s="148"/>
      <c r="E143" s="132" t="s">
        <v>766</v>
      </c>
      <c r="F143" s="165"/>
      <c r="G143" s="149"/>
      <c r="H143" s="150"/>
      <c r="I143" s="162"/>
    </row>
    <row r="144" spans="1:9" ht="26.25" customHeight="1" hidden="1">
      <c r="A144" s="137">
        <v>2240</v>
      </c>
      <c r="B144" s="122" t="s">
        <v>815</v>
      </c>
      <c r="C144" s="138">
        <v>4</v>
      </c>
      <c r="D144" s="139">
        <v>0</v>
      </c>
      <c r="E144" s="140" t="s">
        <v>145</v>
      </c>
      <c r="F144" s="141" t="s">
        <v>146</v>
      </c>
      <c r="G144" s="149"/>
      <c r="H144" s="150"/>
      <c r="I144" s="162"/>
    </row>
    <row r="145" spans="1:9" s="145" customFormat="1" ht="0.75" customHeight="1" hidden="1">
      <c r="A145" s="137"/>
      <c r="B145" s="122"/>
      <c r="C145" s="138"/>
      <c r="D145" s="139"/>
      <c r="E145" s="132" t="s">
        <v>694</v>
      </c>
      <c r="F145" s="141"/>
      <c r="G145" s="172"/>
      <c r="H145" s="173"/>
      <c r="I145" s="174"/>
    </row>
    <row r="146" spans="1:9" ht="25.5" customHeight="1" hidden="1">
      <c r="A146" s="137">
        <v>2241</v>
      </c>
      <c r="B146" s="146" t="s">
        <v>815</v>
      </c>
      <c r="C146" s="147">
        <v>4</v>
      </c>
      <c r="D146" s="148">
        <v>1</v>
      </c>
      <c r="E146" s="132" t="s">
        <v>145</v>
      </c>
      <c r="F146" s="192" t="s">
        <v>146</v>
      </c>
      <c r="G146" s="149"/>
      <c r="H146" s="150"/>
      <c r="I146" s="162"/>
    </row>
    <row r="147" spans="1:9" s="145" customFormat="1" ht="0.75" customHeight="1" hidden="1">
      <c r="A147" s="137"/>
      <c r="B147" s="122"/>
      <c r="C147" s="138"/>
      <c r="D147" s="139"/>
      <c r="E147" s="132" t="s">
        <v>694</v>
      </c>
      <c r="F147" s="141"/>
      <c r="G147" s="172"/>
      <c r="H147" s="173"/>
      <c r="I147" s="174"/>
    </row>
    <row r="148" spans="1:9" ht="12.75" customHeight="1" hidden="1">
      <c r="A148" s="137">
        <v>2250</v>
      </c>
      <c r="B148" s="122" t="s">
        <v>815</v>
      </c>
      <c r="C148" s="138">
        <v>5</v>
      </c>
      <c r="D148" s="139">
        <v>0</v>
      </c>
      <c r="E148" s="140" t="s">
        <v>147</v>
      </c>
      <c r="F148" s="141" t="s">
        <v>148</v>
      </c>
      <c r="G148" s="149"/>
      <c r="H148" s="150"/>
      <c r="I148" s="162"/>
    </row>
    <row r="149" spans="1:9" s="145" customFormat="1" ht="10.5" customHeight="1" hidden="1">
      <c r="A149" s="137"/>
      <c r="B149" s="122"/>
      <c r="C149" s="138"/>
      <c r="D149" s="139"/>
      <c r="E149" s="132" t="s">
        <v>694</v>
      </c>
      <c r="F149" s="141"/>
      <c r="G149" s="172"/>
      <c r="H149" s="173"/>
      <c r="I149" s="174"/>
    </row>
    <row r="150" spans="1:9" ht="12.75" customHeight="1" hidden="1">
      <c r="A150" s="137">
        <v>2251</v>
      </c>
      <c r="B150" s="146" t="s">
        <v>815</v>
      </c>
      <c r="C150" s="147">
        <v>5</v>
      </c>
      <c r="D150" s="148">
        <v>1</v>
      </c>
      <c r="E150" s="132" t="s">
        <v>147</v>
      </c>
      <c r="F150" s="192" t="s">
        <v>149</v>
      </c>
      <c r="G150" s="149"/>
      <c r="H150" s="150"/>
      <c r="I150" s="162"/>
    </row>
    <row r="151" spans="1:9" ht="38.25" customHeight="1" hidden="1">
      <c r="A151" s="137"/>
      <c r="B151" s="146"/>
      <c r="C151" s="147"/>
      <c r="D151" s="148"/>
      <c r="E151" s="132" t="s">
        <v>765</v>
      </c>
      <c r="F151" s="165"/>
      <c r="G151" s="149"/>
      <c r="H151" s="150"/>
      <c r="I151" s="162"/>
    </row>
    <row r="152" spans="1:9" ht="12.75" customHeight="1" hidden="1">
      <c r="A152" s="137"/>
      <c r="B152" s="146"/>
      <c r="C152" s="147"/>
      <c r="D152" s="148"/>
      <c r="E152" s="132" t="s">
        <v>766</v>
      </c>
      <c r="F152" s="165"/>
      <c r="G152" s="149"/>
      <c r="H152" s="150"/>
      <c r="I152" s="162"/>
    </row>
    <row r="153" spans="1:9" ht="12.75" customHeight="1" hidden="1">
      <c r="A153" s="137"/>
      <c r="B153" s="146"/>
      <c r="C153" s="147"/>
      <c r="D153" s="148"/>
      <c r="E153" s="132" t="s">
        <v>766</v>
      </c>
      <c r="F153" s="165"/>
      <c r="G153" s="149"/>
      <c r="H153" s="150"/>
      <c r="I153" s="162"/>
    </row>
    <row r="154" spans="1:9" s="130" customFormat="1" ht="52.5" customHeight="1" hidden="1">
      <c r="A154" s="194">
        <v>2300</v>
      </c>
      <c r="B154" s="160" t="s">
        <v>816</v>
      </c>
      <c r="C154" s="138">
        <v>0</v>
      </c>
      <c r="D154" s="139">
        <v>0</v>
      </c>
      <c r="E154" s="197" t="s">
        <v>913</v>
      </c>
      <c r="F154" s="195" t="s">
        <v>150</v>
      </c>
      <c r="G154" s="149"/>
      <c r="H154" s="150"/>
      <c r="I154" s="162"/>
    </row>
    <row r="155" spans="1:9" ht="10.5" customHeight="1" hidden="1">
      <c r="A155" s="131"/>
      <c r="B155" s="122"/>
      <c r="C155" s="123"/>
      <c r="D155" s="124"/>
      <c r="E155" s="132" t="s">
        <v>693</v>
      </c>
      <c r="F155" s="133"/>
      <c r="G155" s="134"/>
      <c r="H155" s="135"/>
      <c r="I155" s="191"/>
    </row>
    <row r="156" spans="1:9" ht="14.25" customHeight="1" hidden="1">
      <c r="A156" s="137">
        <v>2310</v>
      </c>
      <c r="B156" s="160" t="s">
        <v>816</v>
      </c>
      <c r="C156" s="138">
        <v>1</v>
      </c>
      <c r="D156" s="139">
        <v>0</v>
      </c>
      <c r="E156" s="140" t="s">
        <v>620</v>
      </c>
      <c r="F156" s="141" t="s">
        <v>152</v>
      </c>
      <c r="G156" s="149"/>
      <c r="H156" s="150"/>
      <c r="I156" s="162"/>
    </row>
    <row r="157" spans="1:9" s="145" customFormat="1" ht="10.5" customHeight="1" hidden="1">
      <c r="A157" s="137"/>
      <c r="B157" s="122"/>
      <c r="C157" s="138"/>
      <c r="D157" s="139"/>
      <c r="E157" s="132" t="s">
        <v>694</v>
      </c>
      <c r="F157" s="141"/>
      <c r="G157" s="172"/>
      <c r="H157" s="173"/>
      <c r="I157" s="174"/>
    </row>
    <row r="158" spans="1:9" ht="12.75" customHeight="1" hidden="1">
      <c r="A158" s="137">
        <v>2311</v>
      </c>
      <c r="B158" s="198" t="s">
        <v>816</v>
      </c>
      <c r="C158" s="147">
        <v>1</v>
      </c>
      <c r="D158" s="148">
        <v>1</v>
      </c>
      <c r="E158" s="132" t="s">
        <v>151</v>
      </c>
      <c r="F158" s="192" t="s">
        <v>153</v>
      </c>
      <c r="G158" s="149"/>
      <c r="H158" s="150"/>
      <c r="I158" s="162"/>
    </row>
    <row r="159" spans="1:9" ht="38.25" customHeight="1" hidden="1">
      <c r="A159" s="137"/>
      <c r="B159" s="146"/>
      <c r="C159" s="147"/>
      <c r="D159" s="148"/>
      <c r="E159" s="132" t="s">
        <v>765</v>
      </c>
      <c r="F159" s="165"/>
      <c r="G159" s="149"/>
      <c r="H159" s="150"/>
      <c r="I159" s="162"/>
    </row>
    <row r="160" spans="1:9" ht="12.75" customHeight="1" hidden="1">
      <c r="A160" s="137"/>
      <c r="B160" s="146"/>
      <c r="C160" s="147"/>
      <c r="D160" s="148"/>
      <c r="E160" s="132" t="s">
        <v>766</v>
      </c>
      <c r="F160" s="165"/>
      <c r="G160" s="149"/>
      <c r="H160" s="150"/>
      <c r="I160" s="162"/>
    </row>
    <row r="161" spans="1:9" ht="12.75" customHeight="1" hidden="1">
      <c r="A161" s="137"/>
      <c r="B161" s="146"/>
      <c r="C161" s="147"/>
      <c r="D161" s="148"/>
      <c r="E161" s="132" t="s">
        <v>766</v>
      </c>
      <c r="F161" s="165"/>
      <c r="G161" s="149"/>
      <c r="H161" s="150"/>
      <c r="I161" s="162"/>
    </row>
    <row r="162" spans="1:9" ht="12.75" customHeight="1" hidden="1">
      <c r="A162" s="137">
        <v>2312</v>
      </c>
      <c r="B162" s="198" t="s">
        <v>816</v>
      </c>
      <c r="C162" s="147">
        <v>1</v>
      </c>
      <c r="D162" s="148">
        <v>2</v>
      </c>
      <c r="E162" s="132" t="s">
        <v>621</v>
      </c>
      <c r="F162" s="192"/>
      <c r="G162" s="149"/>
      <c r="H162" s="150"/>
      <c r="I162" s="162"/>
    </row>
    <row r="163" spans="1:9" ht="38.25" customHeight="1" hidden="1">
      <c r="A163" s="137"/>
      <c r="B163" s="146"/>
      <c r="C163" s="147"/>
      <c r="D163" s="148"/>
      <c r="E163" s="132" t="s">
        <v>765</v>
      </c>
      <c r="F163" s="165"/>
      <c r="G163" s="149"/>
      <c r="H163" s="150"/>
      <c r="I163" s="162"/>
    </row>
    <row r="164" spans="1:9" ht="12.75" customHeight="1" hidden="1">
      <c r="A164" s="137"/>
      <c r="B164" s="146"/>
      <c r="C164" s="147"/>
      <c r="D164" s="148"/>
      <c r="E164" s="132" t="s">
        <v>766</v>
      </c>
      <c r="F164" s="165"/>
      <c r="G164" s="149"/>
      <c r="H164" s="150"/>
      <c r="I164" s="162"/>
    </row>
    <row r="165" spans="1:9" ht="12.75" customHeight="1" hidden="1">
      <c r="A165" s="137"/>
      <c r="B165" s="146"/>
      <c r="C165" s="147"/>
      <c r="D165" s="148"/>
      <c r="E165" s="132" t="s">
        <v>766</v>
      </c>
      <c r="F165" s="165"/>
      <c r="G165" s="149"/>
      <c r="H165" s="150"/>
      <c r="I165" s="162"/>
    </row>
    <row r="166" spans="1:9" ht="12.75" customHeight="1" hidden="1">
      <c r="A166" s="137">
        <v>2313</v>
      </c>
      <c r="B166" s="198" t="s">
        <v>816</v>
      </c>
      <c r="C166" s="147">
        <v>1</v>
      </c>
      <c r="D166" s="148">
        <v>3</v>
      </c>
      <c r="E166" s="132" t="s">
        <v>622</v>
      </c>
      <c r="F166" s="192"/>
      <c r="G166" s="149"/>
      <c r="H166" s="150"/>
      <c r="I166" s="162"/>
    </row>
    <row r="167" spans="1:9" ht="38.25" customHeight="1" hidden="1">
      <c r="A167" s="137"/>
      <c r="B167" s="146"/>
      <c r="C167" s="147"/>
      <c r="D167" s="148"/>
      <c r="E167" s="132" t="s">
        <v>765</v>
      </c>
      <c r="F167" s="165"/>
      <c r="G167" s="149"/>
      <c r="H167" s="150"/>
      <c r="I167" s="162"/>
    </row>
    <row r="168" spans="1:9" ht="12.75" customHeight="1" hidden="1">
      <c r="A168" s="137"/>
      <c r="B168" s="146"/>
      <c r="C168" s="147"/>
      <c r="D168" s="148"/>
      <c r="E168" s="132" t="s">
        <v>766</v>
      </c>
      <c r="F168" s="165"/>
      <c r="G168" s="149"/>
      <c r="H168" s="150"/>
      <c r="I168" s="162"/>
    </row>
    <row r="169" spans="1:9" ht="12.75" customHeight="1" hidden="1">
      <c r="A169" s="137"/>
      <c r="B169" s="146"/>
      <c r="C169" s="147"/>
      <c r="D169" s="148"/>
      <c r="E169" s="132" t="s">
        <v>766</v>
      </c>
      <c r="F169" s="165"/>
      <c r="G169" s="149"/>
      <c r="H169" s="150"/>
      <c r="I169" s="162"/>
    </row>
    <row r="170" spans="1:9" ht="12.75" customHeight="1" hidden="1">
      <c r="A170" s="137">
        <v>2320</v>
      </c>
      <c r="B170" s="160" t="s">
        <v>816</v>
      </c>
      <c r="C170" s="138">
        <v>2</v>
      </c>
      <c r="D170" s="139">
        <v>0</v>
      </c>
      <c r="E170" s="140" t="s">
        <v>623</v>
      </c>
      <c r="F170" s="141" t="s">
        <v>154</v>
      </c>
      <c r="G170" s="149"/>
      <c r="H170" s="150"/>
      <c r="I170" s="162"/>
    </row>
    <row r="171" spans="1:9" s="145" customFormat="1" ht="10.5" customHeight="1" hidden="1">
      <c r="A171" s="137"/>
      <c r="B171" s="122"/>
      <c r="C171" s="138"/>
      <c r="D171" s="139"/>
      <c r="E171" s="132" t="s">
        <v>694</v>
      </c>
      <c r="F171" s="141"/>
      <c r="G171" s="172"/>
      <c r="H171" s="173"/>
      <c r="I171" s="174"/>
    </row>
    <row r="172" spans="1:9" ht="12.75" customHeight="1" hidden="1">
      <c r="A172" s="137">
        <v>2321</v>
      </c>
      <c r="B172" s="198" t="s">
        <v>816</v>
      </c>
      <c r="C172" s="147">
        <v>2</v>
      </c>
      <c r="D172" s="148">
        <v>1</v>
      </c>
      <c r="E172" s="132" t="s">
        <v>624</v>
      </c>
      <c r="F172" s="192" t="s">
        <v>155</v>
      </c>
      <c r="G172" s="149"/>
      <c r="H172" s="150"/>
      <c r="I172" s="162"/>
    </row>
    <row r="173" spans="1:9" ht="38.25" customHeight="1" hidden="1">
      <c r="A173" s="137"/>
      <c r="B173" s="146"/>
      <c r="C173" s="147"/>
      <c r="D173" s="148"/>
      <c r="E173" s="132" t="s">
        <v>765</v>
      </c>
      <c r="F173" s="165"/>
      <c r="G173" s="149"/>
      <c r="H173" s="150"/>
      <c r="I173" s="162"/>
    </row>
    <row r="174" spans="1:9" ht="12.75" customHeight="1" hidden="1">
      <c r="A174" s="137"/>
      <c r="B174" s="146"/>
      <c r="C174" s="147"/>
      <c r="D174" s="148"/>
      <c r="E174" s="132" t="s">
        <v>766</v>
      </c>
      <c r="F174" s="165"/>
      <c r="G174" s="149"/>
      <c r="H174" s="150"/>
      <c r="I174" s="162"/>
    </row>
    <row r="175" spans="1:9" ht="12.75" customHeight="1" hidden="1">
      <c r="A175" s="137"/>
      <c r="B175" s="146"/>
      <c r="C175" s="147"/>
      <c r="D175" s="148"/>
      <c r="E175" s="132" t="s">
        <v>766</v>
      </c>
      <c r="F175" s="165"/>
      <c r="G175" s="149"/>
      <c r="H175" s="150"/>
      <c r="I175" s="162"/>
    </row>
    <row r="176" spans="1:9" ht="25.5" customHeight="1" hidden="1">
      <c r="A176" s="137">
        <v>2330</v>
      </c>
      <c r="B176" s="160" t="s">
        <v>816</v>
      </c>
      <c r="C176" s="138">
        <v>3</v>
      </c>
      <c r="D176" s="139">
        <v>0</v>
      </c>
      <c r="E176" s="140" t="s">
        <v>625</v>
      </c>
      <c r="F176" s="141" t="s">
        <v>156</v>
      </c>
      <c r="G176" s="149"/>
      <c r="H176" s="150"/>
      <c r="I176" s="162"/>
    </row>
    <row r="177" spans="1:9" s="145" customFormat="1" ht="10.5" customHeight="1" hidden="1">
      <c r="A177" s="137"/>
      <c r="B177" s="122"/>
      <c r="C177" s="138"/>
      <c r="D177" s="139"/>
      <c r="E177" s="132" t="s">
        <v>694</v>
      </c>
      <c r="F177" s="141"/>
      <c r="G177" s="172"/>
      <c r="H177" s="173"/>
      <c r="I177" s="174"/>
    </row>
    <row r="178" spans="1:9" ht="12.75" customHeight="1" hidden="1">
      <c r="A178" s="137">
        <v>2331</v>
      </c>
      <c r="B178" s="198" t="s">
        <v>816</v>
      </c>
      <c r="C178" s="147">
        <v>3</v>
      </c>
      <c r="D178" s="148">
        <v>1</v>
      </c>
      <c r="E178" s="132" t="s">
        <v>157</v>
      </c>
      <c r="F178" s="192" t="s">
        <v>158</v>
      </c>
      <c r="G178" s="149"/>
      <c r="H178" s="150"/>
      <c r="I178" s="162"/>
    </row>
    <row r="179" spans="1:9" ht="38.25" customHeight="1" hidden="1">
      <c r="A179" s="137"/>
      <c r="B179" s="146"/>
      <c r="C179" s="147"/>
      <c r="D179" s="148"/>
      <c r="E179" s="132" t="s">
        <v>765</v>
      </c>
      <c r="F179" s="165"/>
      <c r="G179" s="149"/>
      <c r="H179" s="150"/>
      <c r="I179" s="162"/>
    </row>
    <row r="180" spans="1:9" ht="12.75" customHeight="1" hidden="1">
      <c r="A180" s="137"/>
      <c r="B180" s="146"/>
      <c r="C180" s="147"/>
      <c r="D180" s="148"/>
      <c r="E180" s="132" t="s">
        <v>766</v>
      </c>
      <c r="F180" s="165"/>
      <c r="G180" s="149"/>
      <c r="H180" s="150"/>
      <c r="I180" s="162"/>
    </row>
    <row r="181" spans="1:9" ht="12.75" customHeight="1" hidden="1">
      <c r="A181" s="137"/>
      <c r="B181" s="146"/>
      <c r="C181" s="147"/>
      <c r="D181" s="148"/>
      <c r="E181" s="132" t="s">
        <v>766</v>
      </c>
      <c r="F181" s="165"/>
      <c r="G181" s="149"/>
      <c r="H181" s="150"/>
      <c r="I181" s="162"/>
    </row>
    <row r="182" spans="1:9" ht="12.75" customHeight="1" hidden="1">
      <c r="A182" s="137">
        <v>2332</v>
      </c>
      <c r="B182" s="198" t="s">
        <v>816</v>
      </c>
      <c r="C182" s="147">
        <v>3</v>
      </c>
      <c r="D182" s="148">
        <v>2</v>
      </c>
      <c r="E182" s="132" t="s">
        <v>626</v>
      </c>
      <c r="F182" s="192"/>
      <c r="G182" s="149"/>
      <c r="H182" s="150"/>
      <c r="I182" s="162"/>
    </row>
    <row r="183" spans="1:9" ht="38.25" customHeight="1" hidden="1">
      <c r="A183" s="137"/>
      <c r="B183" s="146"/>
      <c r="C183" s="147"/>
      <c r="D183" s="148"/>
      <c r="E183" s="132" t="s">
        <v>765</v>
      </c>
      <c r="F183" s="165"/>
      <c r="G183" s="149"/>
      <c r="H183" s="150"/>
      <c r="I183" s="162"/>
    </row>
    <row r="184" spans="1:9" ht="12.75" customHeight="1" hidden="1">
      <c r="A184" s="137"/>
      <c r="B184" s="146"/>
      <c r="C184" s="147"/>
      <c r="D184" s="148"/>
      <c r="E184" s="132" t="s">
        <v>766</v>
      </c>
      <c r="F184" s="165"/>
      <c r="G184" s="149"/>
      <c r="H184" s="150"/>
      <c r="I184" s="162"/>
    </row>
    <row r="185" spans="1:9" ht="12.75" customHeight="1" hidden="1">
      <c r="A185" s="137"/>
      <c r="B185" s="146"/>
      <c r="C185" s="147"/>
      <c r="D185" s="148"/>
      <c r="E185" s="132" t="s">
        <v>766</v>
      </c>
      <c r="F185" s="165"/>
      <c r="G185" s="149"/>
      <c r="H185" s="150"/>
      <c r="I185" s="162"/>
    </row>
    <row r="186" spans="1:9" ht="12.75" customHeight="1" hidden="1">
      <c r="A186" s="137">
        <v>2340</v>
      </c>
      <c r="B186" s="160" t="s">
        <v>816</v>
      </c>
      <c r="C186" s="138">
        <v>4</v>
      </c>
      <c r="D186" s="139">
        <v>0</v>
      </c>
      <c r="E186" s="140" t="s">
        <v>627</v>
      </c>
      <c r="F186" s="192"/>
      <c r="G186" s="149"/>
      <c r="H186" s="150"/>
      <c r="I186" s="162"/>
    </row>
    <row r="187" spans="1:9" s="145" customFormat="1" ht="10.5" customHeight="1" hidden="1">
      <c r="A187" s="137"/>
      <c r="B187" s="122"/>
      <c r="C187" s="138"/>
      <c r="D187" s="139"/>
      <c r="E187" s="132" t="s">
        <v>694</v>
      </c>
      <c r="F187" s="141"/>
      <c r="G187" s="172"/>
      <c r="H187" s="173"/>
      <c r="I187" s="174"/>
    </row>
    <row r="188" spans="1:9" ht="12.75" customHeight="1" hidden="1">
      <c r="A188" s="137">
        <v>2341</v>
      </c>
      <c r="B188" s="198" t="s">
        <v>816</v>
      </c>
      <c r="C188" s="147">
        <v>4</v>
      </c>
      <c r="D188" s="148">
        <v>1</v>
      </c>
      <c r="E188" s="132" t="s">
        <v>627</v>
      </c>
      <c r="F188" s="192"/>
      <c r="G188" s="149"/>
      <c r="H188" s="150"/>
      <c r="I188" s="162"/>
    </row>
    <row r="189" spans="1:9" ht="38.25" customHeight="1" hidden="1">
      <c r="A189" s="137"/>
      <c r="B189" s="146"/>
      <c r="C189" s="147"/>
      <c r="D189" s="148"/>
      <c r="E189" s="132" t="s">
        <v>765</v>
      </c>
      <c r="F189" s="165"/>
      <c r="G189" s="149"/>
      <c r="H189" s="150"/>
      <c r="I189" s="162"/>
    </row>
    <row r="190" spans="1:9" ht="12.75" customHeight="1" hidden="1">
      <c r="A190" s="137"/>
      <c r="B190" s="146"/>
      <c r="C190" s="147"/>
      <c r="D190" s="148"/>
      <c r="E190" s="132" t="s">
        <v>766</v>
      </c>
      <c r="F190" s="165"/>
      <c r="G190" s="149"/>
      <c r="H190" s="150"/>
      <c r="I190" s="162"/>
    </row>
    <row r="191" spans="1:9" ht="12.75" customHeight="1" hidden="1">
      <c r="A191" s="137"/>
      <c r="B191" s="146"/>
      <c r="C191" s="147"/>
      <c r="D191" s="148"/>
      <c r="E191" s="132" t="s">
        <v>766</v>
      </c>
      <c r="F191" s="165"/>
      <c r="G191" s="149"/>
      <c r="H191" s="150"/>
      <c r="I191" s="162"/>
    </row>
    <row r="192" spans="1:9" ht="12.75" customHeight="1" hidden="1">
      <c r="A192" s="137">
        <v>2350</v>
      </c>
      <c r="B192" s="160" t="s">
        <v>816</v>
      </c>
      <c r="C192" s="138">
        <v>5</v>
      </c>
      <c r="D192" s="139">
        <v>0</v>
      </c>
      <c r="E192" s="140" t="s">
        <v>159</v>
      </c>
      <c r="F192" s="141" t="s">
        <v>160</v>
      </c>
      <c r="G192" s="149"/>
      <c r="H192" s="150"/>
      <c r="I192" s="162"/>
    </row>
    <row r="193" spans="1:9" s="145" customFormat="1" ht="10.5" customHeight="1" hidden="1">
      <c r="A193" s="137"/>
      <c r="B193" s="122"/>
      <c r="C193" s="138"/>
      <c r="D193" s="139"/>
      <c r="E193" s="132" t="s">
        <v>694</v>
      </c>
      <c r="F193" s="141"/>
      <c r="G193" s="172"/>
      <c r="H193" s="173"/>
      <c r="I193" s="174"/>
    </row>
    <row r="194" spans="1:9" ht="12.75" customHeight="1" hidden="1">
      <c r="A194" s="137">
        <v>2351</v>
      </c>
      <c r="B194" s="198" t="s">
        <v>816</v>
      </c>
      <c r="C194" s="147">
        <v>5</v>
      </c>
      <c r="D194" s="148">
        <v>1</v>
      </c>
      <c r="E194" s="132" t="s">
        <v>161</v>
      </c>
      <c r="F194" s="192" t="s">
        <v>160</v>
      </c>
      <c r="G194" s="149"/>
      <c r="H194" s="150"/>
      <c r="I194" s="162"/>
    </row>
    <row r="195" spans="1:9" ht="38.25" customHeight="1" hidden="1">
      <c r="A195" s="137"/>
      <c r="B195" s="146"/>
      <c r="C195" s="147"/>
      <c r="D195" s="148"/>
      <c r="E195" s="132" t="s">
        <v>765</v>
      </c>
      <c r="F195" s="165"/>
      <c r="G195" s="149"/>
      <c r="H195" s="150"/>
      <c r="I195" s="162"/>
    </row>
    <row r="196" spans="1:9" ht="12.75" customHeight="1" hidden="1">
      <c r="A196" s="137"/>
      <c r="B196" s="146"/>
      <c r="C196" s="147"/>
      <c r="D196" s="148"/>
      <c r="E196" s="132" t="s">
        <v>766</v>
      </c>
      <c r="F196" s="165"/>
      <c r="G196" s="149"/>
      <c r="H196" s="150"/>
      <c r="I196" s="162"/>
    </row>
    <row r="197" spans="1:9" ht="12.75" customHeight="1" hidden="1">
      <c r="A197" s="137"/>
      <c r="B197" s="146"/>
      <c r="C197" s="147"/>
      <c r="D197" s="148"/>
      <c r="E197" s="132" t="s">
        <v>766</v>
      </c>
      <c r="F197" s="165"/>
      <c r="G197" s="149"/>
      <c r="H197" s="150"/>
      <c r="I197" s="162"/>
    </row>
    <row r="198" spans="1:9" ht="32.25" customHeight="1" hidden="1">
      <c r="A198" s="137">
        <v>2360</v>
      </c>
      <c r="B198" s="160" t="s">
        <v>816</v>
      </c>
      <c r="C198" s="138">
        <v>6</v>
      </c>
      <c r="D198" s="139">
        <v>0</v>
      </c>
      <c r="E198" s="140" t="s">
        <v>726</v>
      </c>
      <c r="F198" s="141" t="s">
        <v>162</v>
      </c>
      <c r="G198" s="149"/>
      <c r="H198" s="150"/>
      <c r="I198" s="162"/>
    </row>
    <row r="199" spans="1:9" s="145" customFormat="1" ht="10.5" customHeight="1" hidden="1">
      <c r="A199" s="137"/>
      <c r="B199" s="122"/>
      <c r="C199" s="138"/>
      <c r="D199" s="139"/>
      <c r="E199" s="132" t="s">
        <v>694</v>
      </c>
      <c r="F199" s="141"/>
      <c r="G199" s="172"/>
      <c r="H199" s="173"/>
      <c r="I199" s="174"/>
    </row>
    <row r="200" spans="1:9" ht="25.5" customHeight="1" hidden="1">
      <c r="A200" s="137">
        <v>2361</v>
      </c>
      <c r="B200" s="198" t="s">
        <v>816</v>
      </c>
      <c r="C200" s="147">
        <v>6</v>
      </c>
      <c r="D200" s="148">
        <v>1</v>
      </c>
      <c r="E200" s="132" t="s">
        <v>726</v>
      </c>
      <c r="F200" s="192" t="s">
        <v>163</v>
      </c>
      <c r="G200" s="149"/>
      <c r="H200" s="150"/>
      <c r="I200" s="162"/>
    </row>
    <row r="201" spans="1:9" ht="38.25" customHeight="1" hidden="1">
      <c r="A201" s="137"/>
      <c r="B201" s="146"/>
      <c r="C201" s="147"/>
      <c r="D201" s="148"/>
      <c r="E201" s="132" t="s">
        <v>765</v>
      </c>
      <c r="F201" s="165"/>
      <c r="G201" s="149"/>
      <c r="H201" s="150"/>
      <c r="I201" s="162"/>
    </row>
    <row r="202" spans="1:9" ht="12.75" customHeight="1" hidden="1">
      <c r="A202" s="137"/>
      <c r="B202" s="146"/>
      <c r="C202" s="147"/>
      <c r="D202" s="148"/>
      <c r="E202" s="132" t="s">
        <v>766</v>
      </c>
      <c r="F202" s="165"/>
      <c r="G202" s="149"/>
      <c r="H202" s="150"/>
      <c r="I202" s="162"/>
    </row>
    <row r="203" spans="1:9" ht="12.75" customHeight="1" hidden="1">
      <c r="A203" s="137"/>
      <c r="B203" s="146"/>
      <c r="C203" s="147"/>
      <c r="D203" s="148"/>
      <c r="E203" s="132" t="s">
        <v>766</v>
      </c>
      <c r="F203" s="165"/>
      <c r="G203" s="149"/>
      <c r="H203" s="150"/>
      <c r="I203" s="162"/>
    </row>
    <row r="204" spans="1:9" ht="27.75" customHeight="1" hidden="1">
      <c r="A204" s="137">
        <v>2370</v>
      </c>
      <c r="B204" s="160" t="s">
        <v>816</v>
      </c>
      <c r="C204" s="138">
        <v>7</v>
      </c>
      <c r="D204" s="139">
        <v>0</v>
      </c>
      <c r="E204" s="140" t="s">
        <v>728</v>
      </c>
      <c r="F204" s="141" t="s">
        <v>164</v>
      </c>
      <c r="G204" s="149"/>
      <c r="H204" s="150"/>
      <c r="I204" s="162"/>
    </row>
    <row r="205" spans="1:9" s="145" customFormat="1" ht="10.5" customHeight="1" hidden="1">
      <c r="A205" s="137"/>
      <c r="B205" s="122"/>
      <c r="C205" s="138"/>
      <c r="D205" s="139"/>
      <c r="E205" s="132" t="s">
        <v>694</v>
      </c>
      <c r="F205" s="141"/>
      <c r="G205" s="172"/>
      <c r="H205" s="173"/>
      <c r="I205" s="174"/>
    </row>
    <row r="206" spans="1:9" ht="25.5" customHeight="1" hidden="1">
      <c r="A206" s="137">
        <v>2371</v>
      </c>
      <c r="B206" s="198" t="s">
        <v>816</v>
      </c>
      <c r="C206" s="147">
        <v>7</v>
      </c>
      <c r="D206" s="148">
        <v>1</v>
      </c>
      <c r="E206" s="132" t="s">
        <v>728</v>
      </c>
      <c r="F206" s="192" t="s">
        <v>165</v>
      </c>
      <c r="G206" s="149"/>
      <c r="H206" s="150"/>
      <c r="I206" s="162"/>
    </row>
    <row r="207" spans="1:9" ht="38.25" customHeight="1" hidden="1">
      <c r="A207" s="137"/>
      <c r="B207" s="146"/>
      <c r="C207" s="147"/>
      <c r="D207" s="148"/>
      <c r="E207" s="132" t="s">
        <v>765</v>
      </c>
      <c r="F207" s="165"/>
      <c r="G207" s="149"/>
      <c r="H207" s="150"/>
      <c r="I207" s="162"/>
    </row>
    <row r="208" spans="1:9" ht="12.75" customHeight="1" hidden="1">
      <c r="A208" s="137"/>
      <c r="B208" s="146"/>
      <c r="C208" s="147"/>
      <c r="D208" s="148"/>
      <c r="E208" s="132" t="s">
        <v>766</v>
      </c>
      <c r="F208" s="165"/>
      <c r="G208" s="149"/>
      <c r="H208" s="150"/>
      <c r="I208" s="162"/>
    </row>
    <row r="209" spans="1:9" ht="12.75" customHeight="1" hidden="1">
      <c r="A209" s="137"/>
      <c r="B209" s="146"/>
      <c r="C209" s="147"/>
      <c r="D209" s="148"/>
      <c r="E209" s="132" t="s">
        <v>766</v>
      </c>
      <c r="F209" s="165"/>
      <c r="G209" s="149"/>
      <c r="H209" s="150"/>
      <c r="I209" s="162"/>
    </row>
    <row r="210" spans="1:9" ht="12.75" customHeight="1" hidden="1">
      <c r="A210" s="137"/>
      <c r="B210" s="146"/>
      <c r="C210" s="147"/>
      <c r="D210" s="148"/>
      <c r="E210" s="77" t="s">
        <v>771</v>
      </c>
      <c r="F210" s="165"/>
      <c r="G210" s="149">
        <f>I210</f>
        <v>0</v>
      </c>
      <c r="H210" s="150"/>
      <c r="I210" s="162"/>
    </row>
    <row r="211" spans="1:9" ht="12.75" customHeight="1" hidden="1">
      <c r="A211" s="137"/>
      <c r="B211" s="146"/>
      <c r="C211" s="147"/>
      <c r="D211" s="148"/>
      <c r="E211" s="132" t="s">
        <v>766</v>
      </c>
      <c r="F211" s="165"/>
      <c r="G211" s="149"/>
      <c r="H211" s="150"/>
      <c r="I211" s="162"/>
    </row>
    <row r="212" spans="1:9" ht="12.75" customHeight="1" hidden="1">
      <c r="A212" s="137"/>
      <c r="B212" s="146"/>
      <c r="C212" s="147"/>
      <c r="D212" s="148"/>
      <c r="E212" s="132" t="s">
        <v>766</v>
      </c>
      <c r="F212" s="165"/>
      <c r="G212" s="149"/>
      <c r="H212" s="150"/>
      <c r="I212" s="162"/>
    </row>
    <row r="213" spans="1:9" ht="12.75" customHeight="1" hidden="1">
      <c r="A213" s="137">
        <v>2452</v>
      </c>
      <c r="B213" s="198" t="s">
        <v>819</v>
      </c>
      <c r="C213" s="147">
        <v>5</v>
      </c>
      <c r="D213" s="148">
        <v>2</v>
      </c>
      <c r="E213" s="132" t="s">
        <v>324</v>
      </c>
      <c r="F213" s="192" t="s">
        <v>325</v>
      </c>
      <c r="G213" s="149"/>
      <c r="H213" s="150"/>
      <c r="I213" s="162"/>
    </row>
    <row r="214" spans="1:9" ht="38.25" customHeight="1" hidden="1">
      <c r="A214" s="137"/>
      <c r="B214" s="146"/>
      <c r="C214" s="147"/>
      <c r="D214" s="148"/>
      <c r="E214" s="132" t="s">
        <v>765</v>
      </c>
      <c r="F214" s="165"/>
      <c r="G214" s="149"/>
      <c r="H214" s="150"/>
      <c r="I214" s="162"/>
    </row>
    <row r="215" spans="1:9" ht="12.75" customHeight="1" hidden="1">
      <c r="A215" s="137"/>
      <c r="B215" s="146"/>
      <c r="C215" s="147"/>
      <c r="D215" s="148"/>
      <c r="E215" s="132" t="s">
        <v>766</v>
      </c>
      <c r="F215" s="165"/>
      <c r="G215" s="149"/>
      <c r="H215" s="150"/>
      <c r="I215" s="162"/>
    </row>
    <row r="216" spans="1:9" ht="12.75" customHeight="1" hidden="1">
      <c r="A216" s="137"/>
      <c r="B216" s="146"/>
      <c r="C216" s="147"/>
      <c r="D216" s="148"/>
      <c r="E216" s="132" t="s">
        <v>766</v>
      </c>
      <c r="F216" s="165"/>
      <c r="G216" s="149"/>
      <c r="H216" s="150"/>
      <c r="I216" s="162"/>
    </row>
    <row r="217" spans="1:9" ht="12.75" customHeight="1" hidden="1">
      <c r="A217" s="137">
        <v>2453</v>
      </c>
      <c r="B217" s="198" t="s">
        <v>819</v>
      </c>
      <c r="C217" s="147">
        <v>5</v>
      </c>
      <c r="D217" s="148">
        <v>3</v>
      </c>
      <c r="E217" s="132" t="s">
        <v>326</v>
      </c>
      <c r="F217" s="192" t="s">
        <v>327</v>
      </c>
      <c r="G217" s="149"/>
      <c r="H217" s="150"/>
      <c r="I217" s="162"/>
    </row>
    <row r="218" spans="1:9" ht="38.25" customHeight="1" hidden="1">
      <c r="A218" s="137"/>
      <c r="B218" s="146"/>
      <c r="C218" s="147"/>
      <c r="D218" s="148"/>
      <c r="E218" s="132" t="s">
        <v>765</v>
      </c>
      <c r="F218" s="165"/>
      <c r="G218" s="149"/>
      <c r="H218" s="150"/>
      <c r="I218" s="162"/>
    </row>
    <row r="219" spans="1:9" ht="22.5" customHeight="1" hidden="1">
      <c r="A219" s="137"/>
      <c r="B219" s="146"/>
      <c r="C219" s="147"/>
      <c r="D219" s="148"/>
      <c r="E219" s="132" t="s">
        <v>766</v>
      </c>
      <c r="F219" s="165"/>
      <c r="G219" s="149"/>
      <c r="H219" s="150"/>
      <c r="I219" s="162"/>
    </row>
    <row r="220" spans="1:9" ht="22.5" customHeight="1" hidden="1">
      <c r="A220" s="137"/>
      <c r="B220" s="146"/>
      <c r="C220" s="147"/>
      <c r="D220" s="148"/>
      <c r="E220" s="132" t="s">
        <v>766</v>
      </c>
      <c r="F220" s="165"/>
      <c r="G220" s="149"/>
      <c r="H220" s="150"/>
      <c r="I220" s="162"/>
    </row>
    <row r="221" spans="1:9" ht="22.5" customHeight="1" hidden="1">
      <c r="A221" s="137">
        <v>2454</v>
      </c>
      <c r="B221" s="198" t="s">
        <v>819</v>
      </c>
      <c r="C221" s="147">
        <v>5</v>
      </c>
      <c r="D221" s="148">
        <v>4</v>
      </c>
      <c r="E221" s="132" t="s">
        <v>328</v>
      </c>
      <c r="F221" s="192" t="s">
        <v>329</v>
      </c>
      <c r="G221" s="149"/>
      <c r="H221" s="150"/>
      <c r="I221" s="162"/>
    </row>
    <row r="222" spans="1:9" ht="22.5" customHeight="1" hidden="1">
      <c r="A222" s="137"/>
      <c r="B222" s="146"/>
      <c r="C222" s="147"/>
      <c r="D222" s="148"/>
      <c r="E222" s="132" t="s">
        <v>765</v>
      </c>
      <c r="F222" s="165"/>
      <c r="G222" s="149"/>
      <c r="H222" s="150"/>
      <c r="I222" s="162"/>
    </row>
    <row r="223" spans="1:9" ht="22.5" customHeight="1" hidden="1">
      <c r="A223" s="137"/>
      <c r="B223" s="146"/>
      <c r="C223" s="147"/>
      <c r="D223" s="148"/>
      <c r="E223" s="132" t="s">
        <v>766</v>
      </c>
      <c r="F223" s="165"/>
      <c r="G223" s="149"/>
      <c r="H223" s="150"/>
      <c r="I223" s="162"/>
    </row>
    <row r="224" spans="1:9" ht="22.5" customHeight="1" hidden="1">
      <c r="A224" s="137"/>
      <c r="B224" s="146"/>
      <c r="C224" s="147"/>
      <c r="D224" s="148"/>
      <c r="E224" s="132" t="s">
        <v>766</v>
      </c>
      <c r="F224" s="165"/>
      <c r="G224" s="149"/>
      <c r="H224" s="150"/>
      <c r="I224" s="162"/>
    </row>
    <row r="225" spans="1:9" ht="22.5" customHeight="1" hidden="1">
      <c r="A225" s="137">
        <v>2455</v>
      </c>
      <c r="B225" s="198" t="s">
        <v>819</v>
      </c>
      <c r="C225" s="147">
        <v>5</v>
      </c>
      <c r="D225" s="148">
        <v>5</v>
      </c>
      <c r="E225" s="132" t="s">
        <v>330</v>
      </c>
      <c r="F225" s="192" t="s">
        <v>331</v>
      </c>
      <c r="G225" s="149"/>
      <c r="H225" s="150"/>
      <c r="I225" s="162"/>
    </row>
    <row r="226" spans="1:9" ht="22.5" customHeight="1" hidden="1">
      <c r="A226" s="137"/>
      <c r="B226" s="146"/>
      <c r="C226" s="147"/>
      <c r="D226" s="148"/>
      <c r="E226" s="132" t="s">
        <v>765</v>
      </c>
      <c r="F226" s="165"/>
      <c r="G226" s="149"/>
      <c r="H226" s="150"/>
      <c r="I226" s="162"/>
    </row>
    <row r="227" spans="1:9" ht="22.5" customHeight="1" hidden="1">
      <c r="A227" s="137"/>
      <c r="B227" s="146"/>
      <c r="C227" s="147"/>
      <c r="D227" s="148"/>
      <c r="E227" s="132" t="s">
        <v>766</v>
      </c>
      <c r="F227" s="165"/>
      <c r="G227" s="149"/>
      <c r="H227" s="150"/>
      <c r="I227" s="162"/>
    </row>
    <row r="228" spans="1:9" ht="22.5" customHeight="1" hidden="1">
      <c r="A228" s="137"/>
      <c r="B228" s="146"/>
      <c r="C228" s="147"/>
      <c r="D228" s="148"/>
      <c r="E228" s="132" t="s">
        <v>766</v>
      </c>
      <c r="F228" s="165"/>
      <c r="G228" s="149"/>
      <c r="H228" s="150"/>
      <c r="I228" s="162"/>
    </row>
    <row r="229" spans="1:9" ht="22.5" customHeight="1" hidden="1">
      <c r="A229" s="137">
        <v>2460</v>
      </c>
      <c r="B229" s="160" t="s">
        <v>819</v>
      </c>
      <c r="C229" s="138">
        <v>6</v>
      </c>
      <c r="D229" s="139">
        <v>0</v>
      </c>
      <c r="E229" s="140" t="s">
        <v>332</v>
      </c>
      <c r="F229" s="141" t="s">
        <v>333</v>
      </c>
      <c r="G229" s="149"/>
      <c r="H229" s="150"/>
      <c r="I229" s="162"/>
    </row>
    <row r="230" spans="1:9" s="145" customFormat="1" ht="22.5" customHeight="1" hidden="1">
      <c r="A230" s="137"/>
      <c r="B230" s="122"/>
      <c r="C230" s="138"/>
      <c r="D230" s="139"/>
      <c r="E230" s="132" t="s">
        <v>694</v>
      </c>
      <c r="F230" s="141"/>
      <c r="G230" s="172"/>
      <c r="H230" s="173"/>
      <c r="I230" s="174"/>
    </row>
    <row r="231" spans="1:9" ht="22.5" customHeight="1" hidden="1">
      <c r="A231" s="137">
        <v>2461</v>
      </c>
      <c r="B231" s="198" t="s">
        <v>819</v>
      </c>
      <c r="C231" s="147">
        <v>6</v>
      </c>
      <c r="D231" s="148">
        <v>1</v>
      </c>
      <c r="E231" s="132" t="s">
        <v>334</v>
      </c>
      <c r="F231" s="192" t="s">
        <v>333</v>
      </c>
      <c r="G231" s="149"/>
      <c r="H231" s="150"/>
      <c r="I231" s="162"/>
    </row>
    <row r="232" spans="1:9" ht="22.5" customHeight="1" hidden="1">
      <c r="A232" s="137"/>
      <c r="B232" s="146"/>
      <c r="C232" s="147"/>
      <c r="D232" s="148"/>
      <c r="E232" s="132" t="s">
        <v>765</v>
      </c>
      <c r="F232" s="165"/>
      <c r="G232" s="149"/>
      <c r="H232" s="150"/>
      <c r="I232" s="162"/>
    </row>
    <row r="233" spans="1:9" ht="22.5" customHeight="1" hidden="1">
      <c r="A233" s="137"/>
      <c r="B233" s="146"/>
      <c r="C233" s="147"/>
      <c r="D233" s="148"/>
      <c r="E233" s="132" t="s">
        <v>766</v>
      </c>
      <c r="F233" s="165"/>
      <c r="G233" s="149"/>
      <c r="H233" s="150"/>
      <c r="I233" s="162"/>
    </row>
    <row r="234" spans="1:9" ht="22.5" customHeight="1" hidden="1">
      <c r="A234" s="137"/>
      <c r="B234" s="146"/>
      <c r="C234" s="147"/>
      <c r="D234" s="148"/>
      <c r="E234" s="132" t="s">
        <v>766</v>
      </c>
      <c r="F234" s="165"/>
      <c r="G234" s="149"/>
      <c r="H234" s="150"/>
      <c r="I234" s="162"/>
    </row>
    <row r="235" spans="1:9" ht="22.5" customHeight="1" hidden="1">
      <c r="A235" s="137">
        <v>2470</v>
      </c>
      <c r="B235" s="160" t="s">
        <v>819</v>
      </c>
      <c r="C235" s="138">
        <v>7</v>
      </c>
      <c r="D235" s="139">
        <v>0</v>
      </c>
      <c r="E235" s="140" t="s">
        <v>335</v>
      </c>
      <c r="F235" s="196" t="s">
        <v>336</v>
      </c>
      <c r="G235" s="149"/>
      <c r="H235" s="150"/>
      <c r="I235" s="162"/>
    </row>
    <row r="236" spans="1:9" s="145" customFormat="1" ht="10.5" customHeight="1" hidden="1">
      <c r="A236" s="137"/>
      <c r="B236" s="122"/>
      <c r="C236" s="138"/>
      <c r="D236" s="139"/>
      <c r="E236" s="132" t="s">
        <v>694</v>
      </c>
      <c r="F236" s="141"/>
      <c r="G236" s="172"/>
      <c r="H236" s="173"/>
      <c r="I236" s="174"/>
    </row>
    <row r="237" spans="1:9" ht="25.5" customHeight="1" hidden="1">
      <c r="A237" s="137">
        <v>2471</v>
      </c>
      <c r="B237" s="198" t="s">
        <v>819</v>
      </c>
      <c r="C237" s="147">
        <v>7</v>
      </c>
      <c r="D237" s="148">
        <v>1</v>
      </c>
      <c r="E237" s="132" t="s">
        <v>337</v>
      </c>
      <c r="F237" s="192" t="s">
        <v>338</v>
      </c>
      <c r="G237" s="149"/>
      <c r="H237" s="150"/>
      <c r="I237" s="162"/>
    </row>
    <row r="238" spans="1:9" ht="38.25" customHeight="1" hidden="1">
      <c r="A238" s="137"/>
      <c r="B238" s="146"/>
      <c r="C238" s="147"/>
      <c r="D238" s="148"/>
      <c r="E238" s="132" t="s">
        <v>765</v>
      </c>
      <c r="F238" s="165"/>
      <c r="G238" s="149"/>
      <c r="H238" s="150"/>
      <c r="I238" s="162"/>
    </row>
    <row r="239" spans="1:14" s="130" customFormat="1" ht="37.5" customHeight="1">
      <c r="A239" s="194">
        <v>2400</v>
      </c>
      <c r="B239" s="160" t="s">
        <v>819</v>
      </c>
      <c r="C239" s="138">
        <v>0</v>
      </c>
      <c r="D239" s="139">
        <v>0</v>
      </c>
      <c r="E239" s="197" t="s">
        <v>914</v>
      </c>
      <c r="F239" s="195" t="s">
        <v>166</v>
      </c>
      <c r="G239" s="142">
        <f>H239+I239</f>
        <v>252000</v>
      </c>
      <c r="H239" s="143">
        <f>H245+H240</f>
        <v>0</v>
      </c>
      <c r="I239" s="177">
        <f>I283+I245</f>
        <v>252000</v>
      </c>
      <c r="J239" s="99"/>
      <c r="K239" s="99"/>
      <c r="L239" s="99"/>
      <c r="M239" s="99"/>
      <c r="N239" s="99"/>
    </row>
    <row r="240" spans="1:9" s="48" customFormat="1" ht="29.25" customHeight="1" hidden="1">
      <c r="A240" s="43">
        <v>2410</v>
      </c>
      <c r="B240" s="199" t="s">
        <v>819</v>
      </c>
      <c r="C240" s="200">
        <v>1</v>
      </c>
      <c r="D240" s="201">
        <v>0</v>
      </c>
      <c r="E240" s="202" t="s">
        <v>167</v>
      </c>
      <c r="F240" s="203" t="s">
        <v>169</v>
      </c>
      <c r="G240" s="164">
        <f>H240+I240</f>
        <v>0</v>
      </c>
      <c r="H240" s="75">
        <f>H244</f>
        <v>0</v>
      </c>
      <c r="I240" s="159"/>
    </row>
    <row r="241" spans="1:9" s="48" customFormat="1" ht="16.5" customHeight="1" hidden="1">
      <c r="A241" s="43"/>
      <c r="B241" s="204"/>
      <c r="C241" s="200"/>
      <c r="D241" s="201"/>
      <c r="E241" s="205" t="s">
        <v>694</v>
      </c>
      <c r="F241" s="203"/>
      <c r="G241" s="206"/>
      <c r="H241" s="207"/>
      <c r="I241" s="208"/>
    </row>
    <row r="242" spans="1:9" s="48" customFormat="1" ht="27" customHeight="1" hidden="1">
      <c r="A242" s="43">
        <v>2411</v>
      </c>
      <c r="B242" s="209" t="s">
        <v>819</v>
      </c>
      <c r="C242" s="45">
        <v>1</v>
      </c>
      <c r="D242" s="157">
        <v>1</v>
      </c>
      <c r="E242" s="205" t="s">
        <v>170</v>
      </c>
      <c r="F242" s="47" t="s">
        <v>171</v>
      </c>
      <c r="G242" s="164">
        <f>G244</f>
        <v>0</v>
      </c>
      <c r="H242" s="75">
        <f>H244</f>
        <v>0</v>
      </c>
      <c r="I242" s="159"/>
    </row>
    <row r="243" spans="1:9" s="48" customFormat="1" ht="14.25" customHeight="1" hidden="1">
      <c r="A243" s="43"/>
      <c r="B243" s="44"/>
      <c r="C243" s="45"/>
      <c r="D243" s="157"/>
      <c r="E243" s="205" t="s">
        <v>765</v>
      </c>
      <c r="F243" s="47"/>
      <c r="G243" s="210"/>
      <c r="H243" s="66"/>
      <c r="I243" s="159"/>
    </row>
    <row r="244" spans="1:9" s="48" customFormat="1" ht="15" customHeight="1" hidden="1">
      <c r="A244" s="43"/>
      <c r="B244" s="44"/>
      <c r="C244" s="45"/>
      <c r="D244" s="157"/>
      <c r="E244" s="77" t="s">
        <v>658</v>
      </c>
      <c r="F244" s="47"/>
      <c r="G244" s="164">
        <f>H244+I244</f>
        <v>0</v>
      </c>
      <c r="H244" s="75"/>
      <c r="I244" s="159"/>
    </row>
    <row r="245" spans="1:14" ht="23.25" customHeight="1">
      <c r="A245" s="137">
        <v>2472</v>
      </c>
      <c r="B245" s="160" t="s">
        <v>819</v>
      </c>
      <c r="C245" s="138">
        <v>5</v>
      </c>
      <c r="D245" s="139">
        <v>0</v>
      </c>
      <c r="E245" s="140" t="s">
        <v>320</v>
      </c>
      <c r="F245" s="211" t="s">
        <v>340</v>
      </c>
      <c r="G245" s="149">
        <f>H245+I245</f>
        <v>252000</v>
      </c>
      <c r="H245" s="150">
        <f>H247</f>
        <v>0</v>
      </c>
      <c r="I245" s="162">
        <f>I247+I255</f>
        <v>252000</v>
      </c>
      <c r="J245" s="99"/>
      <c r="K245" s="99"/>
      <c r="L245" s="99"/>
      <c r="M245" s="99"/>
      <c r="N245" s="99"/>
    </row>
    <row r="246" spans="1:14" ht="14.25" customHeight="1" hidden="1">
      <c r="A246" s="137"/>
      <c r="B246" s="122"/>
      <c r="C246" s="138"/>
      <c r="D246" s="139"/>
      <c r="E246" s="132" t="s">
        <v>694</v>
      </c>
      <c r="F246" s="165"/>
      <c r="G246" s="149"/>
      <c r="H246" s="150"/>
      <c r="I246" s="162"/>
      <c r="J246" s="99"/>
      <c r="K246" s="99"/>
      <c r="L246" s="99"/>
      <c r="M246" s="99"/>
      <c r="N246" s="99"/>
    </row>
    <row r="247" spans="1:14" s="212" customFormat="1" ht="12.75" customHeight="1" hidden="1">
      <c r="A247" s="137">
        <v>2473</v>
      </c>
      <c r="B247" s="198" t="s">
        <v>819</v>
      </c>
      <c r="C247" s="147">
        <v>5</v>
      </c>
      <c r="D247" s="148">
        <v>1</v>
      </c>
      <c r="E247" s="132" t="s">
        <v>903</v>
      </c>
      <c r="F247" s="192" t="s">
        <v>342</v>
      </c>
      <c r="G247" s="142">
        <f>H247+I247</f>
        <v>0</v>
      </c>
      <c r="H247" s="143">
        <f>H250+H248+H249</f>
        <v>0</v>
      </c>
      <c r="I247" s="177">
        <f>+I251+I253+I254</f>
        <v>0</v>
      </c>
      <c r="J247" s="99"/>
      <c r="K247" s="99"/>
      <c r="L247" s="99"/>
      <c r="M247" s="99"/>
      <c r="N247" s="99"/>
    </row>
    <row r="248" spans="1:14" ht="15.75" customHeight="1" hidden="1" thickBot="1">
      <c r="A248" s="137"/>
      <c r="B248" s="146"/>
      <c r="C248" s="147"/>
      <c r="D248" s="148"/>
      <c r="E248" s="152" t="s">
        <v>657</v>
      </c>
      <c r="F248" s="165"/>
      <c r="G248" s="154">
        <f>H248</f>
        <v>0</v>
      </c>
      <c r="H248" s="213"/>
      <c r="I248" s="162"/>
      <c r="J248" s="99"/>
      <c r="K248" s="99"/>
      <c r="L248" s="99"/>
      <c r="M248" s="99"/>
      <c r="N248" s="99"/>
    </row>
    <row r="249" spans="1:9" s="48" customFormat="1" ht="15.75" hidden="1">
      <c r="A249" s="43"/>
      <c r="B249" s="44"/>
      <c r="C249" s="45"/>
      <c r="D249" s="46"/>
      <c r="E249" s="73" t="s">
        <v>675</v>
      </c>
      <c r="F249" s="47"/>
      <c r="G249" s="181">
        <f>H249</f>
        <v>0</v>
      </c>
      <c r="H249" s="182"/>
      <c r="I249" s="66"/>
    </row>
    <row r="250" spans="1:9" s="48" customFormat="1" ht="29.25" customHeight="1" hidden="1">
      <c r="A250" s="43"/>
      <c r="B250" s="44"/>
      <c r="C250" s="45"/>
      <c r="D250" s="157"/>
      <c r="E250" s="50" t="s">
        <v>686</v>
      </c>
      <c r="F250" s="163"/>
      <c r="G250" s="164">
        <f>H250+I250</f>
        <v>0</v>
      </c>
      <c r="H250" s="75"/>
      <c r="I250" s="75"/>
    </row>
    <row r="251" spans="1:9" s="48" customFormat="1" ht="29.25" customHeight="1" hidden="1">
      <c r="A251" s="43"/>
      <c r="B251" s="44"/>
      <c r="C251" s="45"/>
      <c r="D251" s="46"/>
      <c r="E251" s="58" t="s">
        <v>753</v>
      </c>
      <c r="F251" s="47"/>
      <c r="G251" s="75">
        <f>I251+H251</f>
        <v>0</v>
      </c>
      <c r="H251" s="75"/>
      <c r="I251" s="75"/>
    </row>
    <row r="252" spans="1:14" s="212" customFormat="1" ht="19.5" customHeight="1" hidden="1">
      <c r="A252" s="214"/>
      <c r="B252" s="51"/>
      <c r="C252" s="147"/>
      <c r="D252" s="147"/>
      <c r="E252" s="215" t="s">
        <v>752</v>
      </c>
      <c r="F252" s="216" t="s">
        <v>28</v>
      </c>
      <c r="G252" s="217">
        <f>I252</f>
        <v>0</v>
      </c>
      <c r="H252" s="185"/>
      <c r="I252" s="162">
        <v>0</v>
      </c>
      <c r="J252" s="99"/>
      <c r="K252" s="99"/>
      <c r="L252" s="99"/>
      <c r="M252" s="99"/>
      <c r="N252" s="99"/>
    </row>
    <row r="253" spans="1:14" ht="15" customHeight="1" hidden="1">
      <c r="A253" s="137"/>
      <c r="B253" s="160"/>
      <c r="C253" s="138"/>
      <c r="D253" s="139"/>
      <c r="E253" s="58" t="s">
        <v>750</v>
      </c>
      <c r="F253" s="165"/>
      <c r="G253" s="149">
        <f>I253</f>
        <v>0</v>
      </c>
      <c r="H253" s="150"/>
      <c r="I253" s="162"/>
      <c r="J253" s="99"/>
      <c r="K253" s="99"/>
      <c r="L253" s="99"/>
      <c r="M253" s="99"/>
      <c r="N253" s="99"/>
    </row>
    <row r="254" spans="1:14" ht="15" customHeight="1" hidden="1">
      <c r="A254" s="137"/>
      <c r="B254" s="160"/>
      <c r="C254" s="138"/>
      <c r="D254" s="139"/>
      <c r="E254" s="58" t="s">
        <v>747</v>
      </c>
      <c r="F254" s="165"/>
      <c r="G254" s="149">
        <f>I254</f>
        <v>0</v>
      </c>
      <c r="H254" s="150"/>
      <c r="I254" s="162"/>
      <c r="J254" s="99"/>
      <c r="K254" s="99"/>
      <c r="L254" s="99"/>
      <c r="M254" s="99"/>
      <c r="N254" s="99"/>
    </row>
    <row r="255" spans="1:14" s="212" customFormat="1" ht="12.75" customHeight="1">
      <c r="A255" s="137">
        <v>2473</v>
      </c>
      <c r="B255" s="198" t="s">
        <v>819</v>
      </c>
      <c r="C255" s="147">
        <v>5</v>
      </c>
      <c r="D255" s="148">
        <v>1</v>
      </c>
      <c r="E255" s="132" t="s">
        <v>904</v>
      </c>
      <c r="F255" s="192" t="s">
        <v>342</v>
      </c>
      <c r="G255" s="142">
        <f>H255+I255</f>
        <v>252000</v>
      </c>
      <c r="H255" s="143">
        <f>H258+H256+H257</f>
        <v>0</v>
      </c>
      <c r="I255" s="177">
        <f>+I259+I261+I262</f>
        <v>252000</v>
      </c>
      <c r="J255" s="99"/>
      <c r="K255" s="99"/>
      <c r="L255" s="99"/>
      <c r="M255" s="99"/>
      <c r="N255" s="99"/>
    </row>
    <row r="256" spans="1:14" ht="15.75" customHeight="1" hidden="1" thickBot="1">
      <c r="A256" s="137"/>
      <c r="B256" s="146"/>
      <c r="C256" s="147"/>
      <c r="D256" s="148"/>
      <c r="E256" s="152" t="s">
        <v>657</v>
      </c>
      <c r="F256" s="165"/>
      <c r="G256" s="154">
        <f>H256</f>
        <v>0</v>
      </c>
      <c r="H256" s="213"/>
      <c r="I256" s="162"/>
      <c r="J256" s="99"/>
      <c r="K256" s="99"/>
      <c r="L256" s="99"/>
      <c r="M256" s="99"/>
      <c r="N256" s="99"/>
    </row>
    <row r="257" spans="1:9" s="48" customFormat="1" ht="15.75" hidden="1">
      <c r="A257" s="43"/>
      <c r="B257" s="44"/>
      <c r="C257" s="45"/>
      <c r="D257" s="46"/>
      <c r="E257" s="73" t="s">
        <v>675</v>
      </c>
      <c r="F257" s="47"/>
      <c r="G257" s="181">
        <f>H257</f>
        <v>0</v>
      </c>
      <c r="H257" s="182"/>
      <c r="I257" s="66"/>
    </row>
    <row r="258" spans="1:9" s="48" customFormat="1" ht="29.25" customHeight="1" hidden="1">
      <c r="A258" s="43"/>
      <c r="B258" s="44"/>
      <c r="C258" s="45"/>
      <c r="D258" s="157"/>
      <c r="E258" s="50" t="s">
        <v>686</v>
      </c>
      <c r="F258" s="163"/>
      <c r="G258" s="164">
        <f>H258+I258</f>
        <v>0</v>
      </c>
      <c r="H258" s="75"/>
      <c r="I258" s="75"/>
    </row>
    <row r="259" spans="1:9" s="48" customFormat="1" ht="29.25" customHeight="1">
      <c r="A259" s="43"/>
      <c r="B259" s="44"/>
      <c r="C259" s="45"/>
      <c r="D259" s="46"/>
      <c r="E259" s="58" t="s">
        <v>753</v>
      </c>
      <c r="F259" s="47"/>
      <c r="G259" s="75">
        <f>I259+H259</f>
        <v>247053</v>
      </c>
      <c r="H259" s="75"/>
      <c r="I259" s="75">
        <f>250000-2947</f>
        <v>247053</v>
      </c>
    </row>
    <row r="260" spans="1:14" s="212" customFormat="1" ht="19.5" customHeight="1" hidden="1">
      <c r="A260" s="214"/>
      <c r="B260" s="51"/>
      <c r="C260" s="147"/>
      <c r="D260" s="147"/>
      <c r="E260" s="215" t="s">
        <v>752</v>
      </c>
      <c r="F260" s="216" t="s">
        <v>28</v>
      </c>
      <c r="G260" s="217">
        <f>I260</f>
        <v>0</v>
      </c>
      <c r="H260" s="185"/>
      <c r="I260" s="162">
        <v>0</v>
      </c>
      <c r="J260" s="99"/>
      <c r="K260" s="99"/>
      <c r="L260" s="99"/>
      <c r="M260" s="99"/>
      <c r="N260" s="99"/>
    </row>
    <row r="261" spans="1:14" ht="15" customHeight="1">
      <c r="A261" s="137"/>
      <c r="B261" s="160"/>
      <c r="C261" s="138"/>
      <c r="D261" s="139"/>
      <c r="E261" s="58" t="s">
        <v>750</v>
      </c>
      <c r="F261" s="165"/>
      <c r="G261" s="149">
        <f>I261</f>
        <v>2947</v>
      </c>
      <c r="H261" s="150"/>
      <c r="I261" s="162">
        <v>2947</v>
      </c>
      <c r="J261" s="99"/>
      <c r="K261" s="99"/>
      <c r="L261" s="99"/>
      <c r="M261" s="99"/>
      <c r="N261" s="99"/>
    </row>
    <row r="262" spans="1:14" ht="15" customHeight="1">
      <c r="A262" s="137"/>
      <c r="B262" s="160"/>
      <c r="C262" s="138"/>
      <c r="D262" s="139"/>
      <c r="E262" s="58" t="s">
        <v>747</v>
      </c>
      <c r="F262" s="165"/>
      <c r="G262" s="149">
        <f>I262</f>
        <v>2000</v>
      </c>
      <c r="H262" s="150"/>
      <c r="I262" s="162">
        <v>2000</v>
      </c>
      <c r="J262" s="99"/>
      <c r="K262" s="99"/>
      <c r="L262" s="99"/>
      <c r="M262" s="99"/>
      <c r="N262" s="99"/>
    </row>
    <row r="263" spans="1:14" s="212" customFormat="1" ht="26.25" customHeight="1" hidden="1">
      <c r="A263" s="214">
        <v>2474</v>
      </c>
      <c r="B263" s="51" t="s">
        <v>819</v>
      </c>
      <c r="C263" s="147">
        <v>7</v>
      </c>
      <c r="D263" s="147">
        <v>4</v>
      </c>
      <c r="E263" s="218" t="s">
        <v>343</v>
      </c>
      <c r="F263" s="219" t="s">
        <v>344</v>
      </c>
      <c r="G263" s="217"/>
      <c r="H263" s="185"/>
      <c r="I263" s="162"/>
      <c r="J263" s="99"/>
      <c r="K263" s="99"/>
      <c r="L263" s="99"/>
      <c r="M263" s="99"/>
      <c r="N263" s="99"/>
    </row>
    <row r="264" spans="1:14" s="212" customFormat="1" ht="22.5" customHeight="1" hidden="1">
      <c r="A264" s="214"/>
      <c r="B264" s="51"/>
      <c r="C264" s="147"/>
      <c r="D264" s="147"/>
      <c r="E264" s="218" t="s">
        <v>765</v>
      </c>
      <c r="F264" s="219"/>
      <c r="G264" s="217"/>
      <c r="H264" s="185"/>
      <c r="I264" s="162"/>
      <c r="J264" s="99"/>
      <c r="K264" s="99"/>
      <c r="L264" s="99"/>
      <c r="M264" s="99"/>
      <c r="N264" s="99"/>
    </row>
    <row r="265" spans="1:14" s="212" customFormat="1" ht="27" customHeight="1" hidden="1">
      <c r="A265" s="214">
        <v>2480</v>
      </c>
      <c r="B265" s="220" t="s">
        <v>819</v>
      </c>
      <c r="C265" s="138">
        <v>8</v>
      </c>
      <c r="D265" s="138">
        <v>0</v>
      </c>
      <c r="E265" s="221" t="s">
        <v>345</v>
      </c>
      <c r="F265" s="222" t="s">
        <v>346</v>
      </c>
      <c r="G265" s="217"/>
      <c r="H265" s="185"/>
      <c r="I265" s="162"/>
      <c r="J265" s="99"/>
      <c r="K265" s="99"/>
      <c r="L265" s="99"/>
      <c r="M265" s="99"/>
      <c r="N265" s="99"/>
    </row>
    <row r="266" spans="1:14" s="225" customFormat="1" ht="20.25" customHeight="1" hidden="1">
      <c r="A266" s="214"/>
      <c r="B266" s="220"/>
      <c r="C266" s="138"/>
      <c r="D266" s="138"/>
      <c r="E266" s="218" t="s">
        <v>694</v>
      </c>
      <c r="F266" s="222"/>
      <c r="G266" s="223"/>
      <c r="H266" s="224"/>
      <c r="I266" s="174"/>
      <c r="J266" s="99"/>
      <c r="K266" s="99"/>
      <c r="L266" s="99"/>
      <c r="M266" s="99"/>
      <c r="N266" s="99"/>
    </row>
    <row r="267" spans="1:14" s="212" customFormat="1" ht="25.5" customHeight="1" hidden="1">
      <c r="A267" s="214">
        <v>2481</v>
      </c>
      <c r="B267" s="51" t="s">
        <v>819</v>
      </c>
      <c r="C267" s="147">
        <v>8</v>
      </c>
      <c r="D267" s="147">
        <v>1</v>
      </c>
      <c r="E267" s="218" t="s">
        <v>347</v>
      </c>
      <c r="F267" s="226" t="s">
        <v>348</v>
      </c>
      <c r="G267" s="217"/>
      <c r="H267" s="185"/>
      <c r="I267" s="162"/>
      <c r="J267" s="99"/>
      <c r="K267" s="99"/>
      <c r="L267" s="99"/>
      <c r="M267" s="99"/>
      <c r="N267" s="99"/>
    </row>
    <row r="268" spans="1:14" s="212" customFormat="1" ht="25.5" customHeight="1" hidden="1">
      <c r="A268" s="214"/>
      <c r="B268" s="51"/>
      <c r="C268" s="147"/>
      <c r="D268" s="147"/>
      <c r="E268" s="218" t="s">
        <v>765</v>
      </c>
      <c r="F268" s="219"/>
      <c r="G268" s="217"/>
      <c r="H268" s="185"/>
      <c r="I268" s="162"/>
      <c r="J268" s="99"/>
      <c r="K268" s="99"/>
      <c r="L268" s="99"/>
      <c r="M268" s="99"/>
      <c r="N268" s="99"/>
    </row>
    <row r="269" spans="1:14" s="212" customFormat="1" ht="24" customHeight="1" hidden="1">
      <c r="A269" s="214"/>
      <c r="B269" s="51"/>
      <c r="C269" s="147"/>
      <c r="D269" s="147"/>
      <c r="E269" s="218" t="s">
        <v>766</v>
      </c>
      <c r="F269" s="219"/>
      <c r="G269" s="217"/>
      <c r="H269" s="185"/>
      <c r="I269" s="162"/>
      <c r="J269" s="99"/>
      <c r="K269" s="99"/>
      <c r="L269" s="99"/>
      <c r="M269" s="99"/>
      <c r="N269" s="99"/>
    </row>
    <row r="270" spans="1:14" s="212" customFormat="1" ht="10.5" customHeight="1" hidden="1">
      <c r="A270" s="214"/>
      <c r="B270" s="51"/>
      <c r="C270" s="147"/>
      <c r="D270" s="147"/>
      <c r="E270" s="218" t="s">
        <v>766</v>
      </c>
      <c r="F270" s="219"/>
      <c r="G270" s="217"/>
      <c r="H270" s="185"/>
      <c r="I270" s="162"/>
      <c r="J270" s="99"/>
      <c r="K270" s="99"/>
      <c r="L270" s="99"/>
      <c r="M270" s="99"/>
      <c r="N270" s="99"/>
    </row>
    <row r="271" spans="1:14" s="212" customFormat="1" ht="36" customHeight="1" hidden="1">
      <c r="A271" s="214">
        <v>2482</v>
      </c>
      <c r="B271" s="51" t="s">
        <v>819</v>
      </c>
      <c r="C271" s="147">
        <v>8</v>
      </c>
      <c r="D271" s="147">
        <v>2</v>
      </c>
      <c r="E271" s="218" t="s">
        <v>349</v>
      </c>
      <c r="F271" s="226" t="s">
        <v>350</v>
      </c>
      <c r="G271" s="217"/>
      <c r="H271" s="185"/>
      <c r="I271" s="162"/>
      <c r="J271" s="99"/>
      <c r="K271" s="99"/>
      <c r="L271" s="99"/>
      <c r="M271" s="99"/>
      <c r="N271" s="99"/>
    </row>
    <row r="272" spans="1:14" s="212" customFormat="1" ht="29.25" customHeight="1" hidden="1">
      <c r="A272" s="214"/>
      <c r="B272" s="51"/>
      <c r="C272" s="147"/>
      <c r="D272" s="147"/>
      <c r="E272" s="218" t="s">
        <v>765</v>
      </c>
      <c r="F272" s="219"/>
      <c r="G272" s="217"/>
      <c r="H272" s="185"/>
      <c r="I272" s="162"/>
      <c r="J272" s="99"/>
      <c r="K272" s="99"/>
      <c r="L272" s="99"/>
      <c r="M272" s="99"/>
      <c r="N272" s="99"/>
    </row>
    <row r="273" spans="1:14" s="212" customFormat="1" ht="18.75" customHeight="1" hidden="1">
      <c r="A273" s="214"/>
      <c r="B273" s="51"/>
      <c r="C273" s="147"/>
      <c r="D273" s="147"/>
      <c r="E273" s="218" t="s">
        <v>766</v>
      </c>
      <c r="F273" s="219"/>
      <c r="G273" s="217"/>
      <c r="H273" s="185"/>
      <c r="I273" s="162"/>
      <c r="J273" s="99"/>
      <c r="K273" s="99"/>
      <c r="L273" s="99"/>
      <c r="M273" s="99"/>
      <c r="N273" s="99"/>
    </row>
    <row r="274" spans="1:14" s="212" customFormat="1" ht="18.75" customHeight="1" hidden="1">
      <c r="A274" s="214"/>
      <c r="B274" s="51"/>
      <c r="C274" s="147"/>
      <c r="D274" s="147"/>
      <c r="E274" s="218" t="s">
        <v>766</v>
      </c>
      <c r="F274" s="219"/>
      <c r="G274" s="217"/>
      <c r="H274" s="185"/>
      <c r="I274" s="162"/>
      <c r="J274" s="99"/>
      <c r="K274" s="99"/>
      <c r="L274" s="99"/>
      <c r="M274" s="99"/>
      <c r="N274" s="99"/>
    </row>
    <row r="275" spans="1:14" s="212" customFormat="1" ht="12" customHeight="1" hidden="1">
      <c r="A275" s="214">
        <v>2483</v>
      </c>
      <c r="B275" s="51" t="s">
        <v>819</v>
      </c>
      <c r="C275" s="147">
        <v>8</v>
      </c>
      <c r="D275" s="147">
        <v>3</v>
      </c>
      <c r="E275" s="218" t="s">
        <v>351</v>
      </c>
      <c r="F275" s="226" t="s">
        <v>352</v>
      </c>
      <c r="G275" s="217"/>
      <c r="H275" s="185"/>
      <c r="I275" s="162"/>
      <c r="J275" s="99"/>
      <c r="K275" s="99"/>
      <c r="L275" s="99"/>
      <c r="M275" s="99"/>
      <c r="N275" s="99"/>
    </row>
    <row r="276" spans="1:14" s="212" customFormat="1" ht="27.75" customHeight="1" hidden="1">
      <c r="A276" s="214"/>
      <c r="B276" s="51"/>
      <c r="C276" s="147"/>
      <c r="D276" s="147"/>
      <c r="E276" s="218" t="s">
        <v>765</v>
      </c>
      <c r="F276" s="219"/>
      <c r="G276" s="217"/>
      <c r="H276" s="185"/>
      <c r="I276" s="162"/>
      <c r="J276" s="99"/>
      <c r="K276" s="99"/>
      <c r="L276" s="99"/>
      <c r="M276" s="99"/>
      <c r="N276" s="99"/>
    </row>
    <row r="277" spans="1:14" s="212" customFormat="1" ht="17.25" customHeight="1" hidden="1">
      <c r="A277" s="214"/>
      <c r="B277" s="51"/>
      <c r="C277" s="147"/>
      <c r="D277" s="147"/>
      <c r="E277" s="218" t="s">
        <v>766</v>
      </c>
      <c r="F277" s="219"/>
      <c r="G277" s="217"/>
      <c r="H277" s="185"/>
      <c r="I277" s="162"/>
      <c r="J277" s="99"/>
      <c r="K277" s="99"/>
      <c r="L277" s="99"/>
      <c r="M277" s="99"/>
      <c r="N277" s="99"/>
    </row>
    <row r="278" spans="1:14" s="212" customFormat="1" ht="22.5" customHeight="1" hidden="1">
      <c r="A278" s="214"/>
      <c r="B278" s="51"/>
      <c r="C278" s="147"/>
      <c r="D278" s="147"/>
      <c r="E278" s="218" t="s">
        <v>766</v>
      </c>
      <c r="F278" s="219"/>
      <c r="G278" s="217"/>
      <c r="H278" s="185"/>
      <c r="I278" s="162"/>
      <c r="J278" s="99"/>
      <c r="K278" s="99"/>
      <c r="L278" s="99"/>
      <c r="M278" s="99"/>
      <c r="N278" s="99"/>
    </row>
    <row r="279" spans="1:14" s="212" customFormat="1" ht="40.5" customHeight="1" hidden="1">
      <c r="A279" s="214">
        <v>2484</v>
      </c>
      <c r="B279" s="51" t="s">
        <v>819</v>
      </c>
      <c r="C279" s="147">
        <v>8</v>
      </c>
      <c r="D279" s="147">
        <v>4</v>
      </c>
      <c r="E279" s="218" t="s">
        <v>353</v>
      </c>
      <c r="F279" s="226" t="s">
        <v>354</v>
      </c>
      <c r="G279" s="217"/>
      <c r="H279" s="185"/>
      <c r="I279" s="162"/>
      <c r="J279" s="99"/>
      <c r="K279" s="99"/>
      <c r="L279" s="99"/>
      <c r="M279" s="99"/>
      <c r="N279" s="99"/>
    </row>
    <row r="280" spans="1:14" s="212" customFormat="1" ht="30.75" customHeight="1" hidden="1">
      <c r="A280" s="214"/>
      <c r="B280" s="51"/>
      <c r="C280" s="147"/>
      <c r="D280" s="147"/>
      <c r="E280" s="218" t="s">
        <v>765</v>
      </c>
      <c r="F280" s="219"/>
      <c r="G280" s="217"/>
      <c r="H280" s="185"/>
      <c r="I280" s="162"/>
      <c r="J280" s="99"/>
      <c r="K280" s="99"/>
      <c r="L280" s="99"/>
      <c r="M280" s="99"/>
      <c r="N280" s="99"/>
    </row>
    <row r="281" spans="1:14" s="212" customFormat="1" ht="18.75" customHeight="1" hidden="1">
      <c r="A281" s="214"/>
      <c r="B281" s="51"/>
      <c r="C281" s="147"/>
      <c r="D281" s="147"/>
      <c r="E281" s="218" t="s">
        <v>766</v>
      </c>
      <c r="F281" s="219"/>
      <c r="G281" s="217"/>
      <c r="H281" s="185"/>
      <c r="I281" s="162"/>
      <c r="J281" s="99"/>
      <c r="K281" s="99"/>
      <c r="L281" s="99"/>
      <c r="M281" s="99"/>
      <c r="N281" s="99"/>
    </row>
    <row r="282" spans="1:14" s="212" customFormat="1" ht="22.5" customHeight="1" hidden="1">
      <c r="A282" s="214"/>
      <c r="B282" s="51"/>
      <c r="C282" s="147"/>
      <c r="D282" s="147"/>
      <c r="E282" s="218" t="s">
        <v>766</v>
      </c>
      <c r="F282" s="219"/>
      <c r="G282" s="217"/>
      <c r="H282" s="185"/>
      <c r="I282" s="162"/>
      <c r="J282" s="99"/>
      <c r="K282" s="99"/>
      <c r="L282" s="99"/>
      <c r="M282" s="99"/>
      <c r="N282" s="99"/>
    </row>
    <row r="283" spans="1:14" s="212" customFormat="1" ht="27" customHeight="1" hidden="1">
      <c r="A283" s="214">
        <v>2490</v>
      </c>
      <c r="B283" s="220" t="s">
        <v>819</v>
      </c>
      <c r="C283" s="138">
        <v>9</v>
      </c>
      <c r="D283" s="138">
        <v>0</v>
      </c>
      <c r="E283" s="221" t="s">
        <v>361</v>
      </c>
      <c r="F283" s="222" t="s">
        <v>362</v>
      </c>
      <c r="G283" s="217">
        <f>G284</f>
        <v>0</v>
      </c>
      <c r="H283" s="185"/>
      <c r="I283" s="162"/>
      <c r="J283" s="99"/>
      <c r="K283" s="99"/>
      <c r="L283" s="99"/>
      <c r="M283" s="99"/>
      <c r="N283" s="99"/>
    </row>
    <row r="284" spans="1:14" s="212" customFormat="1" ht="26.25" customHeight="1" hidden="1">
      <c r="A284" s="137">
        <v>2491</v>
      </c>
      <c r="B284" s="198" t="s">
        <v>819</v>
      </c>
      <c r="C284" s="147">
        <v>9</v>
      </c>
      <c r="D284" s="148">
        <v>1</v>
      </c>
      <c r="E284" s="132" t="s">
        <v>361</v>
      </c>
      <c r="F284" s="192" t="s">
        <v>363</v>
      </c>
      <c r="G284" s="149">
        <f>G285+G286</f>
        <v>0</v>
      </c>
      <c r="H284" s="150"/>
      <c r="I284" s="162"/>
      <c r="J284" s="99"/>
      <c r="K284" s="99"/>
      <c r="L284" s="99"/>
      <c r="M284" s="99"/>
      <c r="N284" s="99"/>
    </row>
    <row r="285" spans="1:14" s="212" customFormat="1" ht="15.75" customHeight="1" hidden="1">
      <c r="A285" s="137"/>
      <c r="B285" s="146"/>
      <c r="C285" s="147"/>
      <c r="D285" s="148"/>
      <c r="E285" s="227" t="s">
        <v>584</v>
      </c>
      <c r="F285" s="165"/>
      <c r="G285" s="149">
        <f>I285</f>
        <v>0</v>
      </c>
      <c r="H285" s="150"/>
      <c r="I285" s="149"/>
      <c r="J285" s="99"/>
      <c r="K285" s="99"/>
      <c r="L285" s="99"/>
      <c r="M285" s="99"/>
      <c r="N285" s="99"/>
    </row>
    <row r="286" spans="1:14" s="212" customFormat="1" ht="15.75" customHeight="1" hidden="1">
      <c r="A286" s="137"/>
      <c r="B286" s="146"/>
      <c r="C286" s="147"/>
      <c r="D286" s="148"/>
      <c r="E286" s="227" t="s">
        <v>585</v>
      </c>
      <c r="F286" s="165"/>
      <c r="G286" s="149">
        <f>I286</f>
        <v>0</v>
      </c>
      <c r="H286" s="150"/>
      <c r="I286" s="149"/>
      <c r="J286" s="99"/>
      <c r="K286" s="99"/>
      <c r="L286" s="99"/>
      <c r="M286" s="99"/>
      <c r="N286" s="99"/>
    </row>
    <row r="287" spans="1:14" s="130" customFormat="1" ht="43.5" customHeight="1" hidden="1">
      <c r="A287" s="194">
        <v>2500</v>
      </c>
      <c r="B287" s="160" t="s">
        <v>821</v>
      </c>
      <c r="C287" s="138">
        <v>0</v>
      </c>
      <c r="D287" s="139">
        <v>0</v>
      </c>
      <c r="E287" s="197" t="s">
        <v>915</v>
      </c>
      <c r="F287" s="195" t="s">
        <v>364</v>
      </c>
      <c r="G287" s="142">
        <f>H287+I287</f>
        <v>0</v>
      </c>
      <c r="H287" s="143">
        <f>H288+H318</f>
        <v>0</v>
      </c>
      <c r="I287" s="177">
        <f>I293+I298+I318</f>
        <v>0</v>
      </c>
      <c r="J287" s="99"/>
      <c r="K287" s="99"/>
      <c r="L287" s="99"/>
      <c r="M287" s="99"/>
      <c r="N287" s="99"/>
    </row>
    <row r="288" spans="1:14" ht="12.75" customHeight="1" hidden="1">
      <c r="A288" s="137">
        <v>2510</v>
      </c>
      <c r="B288" s="160" t="s">
        <v>821</v>
      </c>
      <c r="C288" s="138">
        <v>1</v>
      </c>
      <c r="D288" s="139">
        <v>0</v>
      </c>
      <c r="E288" s="140" t="s">
        <v>588</v>
      </c>
      <c r="F288" s="141" t="s">
        <v>366</v>
      </c>
      <c r="G288" s="142">
        <f>H288</f>
        <v>0</v>
      </c>
      <c r="H288" s="143">
        <f>H289</f>
        <v>0</v>
      </c>
      <c r="I288" s="177"/>
      <c r="J288" s="99"/>
      <c r="K288" s="99"/>
      <c r="L288" s="99"/>
      <c r="M288" s="99"/>
      <c r="N288" s="99"/>
    </row>
    <row r="289" spans="1:14" ht="12.75" customHeight="1" hidden="1">
      <c r="A289" s="137">
        <v>2511</v>
      </c>
      <c r="B289" s="198" t="s">
        <v>821</v>
      </c>
      <c r="C289" s="147">
        <v>1</v>
      </c>
      <c r="D289" s="148">
        <v>1</v>
      </c>
      <c r="E289" s="132" t="s">
        <v>588</v>
      </c>
      <c r="F289" s="192" t="s">
        <v>367</v>
      </c>
      <c r="G289" s="149">
        <f>H289</f>
        <v>0</v>
      </c>
      <c r="H289" s="150">
        <f>H290+H291</f>
        <v>0</v>
      </c>
      <c r="I289" s="162"/>
      <c r="J289" s="99"/>
      <c r="K289" s="99"/>
      <c r="L289" s="99"/>
      <c r="M289" s="99"/>
      <c r="N289" s="99"/>
    </row>
    <row r="290" spans="1:14" ht="17.25" customHeight="1" hidden="1">
      <c r="A290" s="137"/>
      <c r="B290" s="146"/>
      <c r="C290" s="147"/>
      <c r="D290" s="148"/>
      <c r="E290" s="77" t="s">
        <v>642</v>
      </c>
      <c r="F290" s="165"/>
      <c r="G290" s="149">
        <f>H290</f>
        <v>0</v>
      </c>
      <c r="H290" s="150"/>
      <c r="I290" s="162"/>
      <c r="J290" s="99"/>
      <c r="K290" s="99"/>
      <c r="L290" s="99"/>
      <c r="M290" s="99"/>
      <c r="N290" s="99"/>
    </row>
    <row r="291" spans="1:14" ht="30" customHeight="1" hidden="1" thickBot="1">
      <c r="A291" s="137"/>
      <c r="B291" s="160"/>
      <c r="C291" s="138"/>
      <c r="D291" s="139"/>
      <c r="E291" s="188" t="s">
        <v>12</v>
      </c>
      <c r="F291" s="165"/>
      <c r="G291" s="149">
        <f>H291</f>
        <v>0</v>
      </c>
      <c r="H291" s="150"/>
      <c r="I291" s="162"/>
      <c r="J291" s="99"/>
      <c r="K291" s="99"/>
      <c r="L291" s="99"/>
      <c r="M291" s="99"/>
      <c r="N291" s="99"/>
    </row>
    <row r="292" spans="1:14" ht="12.75" customHeight="1" hidden="1">
      <c r="A292" s="137"/>
      <c r="B292" s="146"/>
      <c r="C292" s="147"/>
      <c r="D292" s="148"/>
      <c r="E292" s="132" t="s">
        <v>766</v>
      </c>
      <c r="F292" s="165"/>
      <c r="G292" s="149"/>
      <c r="H292" s="150"/>
      <c r="I292" s="162"/>
      <c r="J292" s="99"/>
      <c r="K292" s="99"/>
      <c r="L292" s="99"/>
      <c r="M292" s="99"/>
      <c r="N292" s="99"/>
    </row>
    <row r="293" spans="1:14" ht="19.5" customHeight="1" hidden="1">
      <c r="A293" s="137">
        <v>2520</v>
      </c>
      <c r="B293" s="160" t="s">
        <v>821</v>
      </c>
      <c r="C293" s="138">
        <v>2</v>
      </c>
      <c r="D293" s="139">
        <v>0</v>
      </c>
      <c r="E293" s="140" t="s">
        <v>368</v>
      </c>
      <c r="F293" s="141" t="s">
        <v>369</v>
      </c>
      <c r="G293" s="149">
        <f>G296</f>
        <v>0</v>
      </c>
      <c r="H293" s="150">
        <f>H296</f>
        <v>0</v>
      </c>
      <c r="I293" s="162">
        <f>I295</f>
        <v>0</v>
      </c>
      <c r="J293" s="99"/>
      <c r="K293" s="99"/>
      <c r="L293" s="99"/>
      <c r="M293" s="99"/>
      <c r="N293" s="99"/>
    </row>
    <row r="294" spans="1:14" s="145" customFormat="1" ht="17.25" customHeight="1" hidden="1">
      <c r="A294" s="137"/>
      <c r="B294" s="122"/>
      <c r="C294" s="138"/>
      <c r="D294" s="139"/>
      <c r="E294" s="132" t="s">
        <v>694</v>
      </c>
      <c r="F294" s="141"/>
      <c r="G294" s="172"/>
      <c r="H294" s="173"/>
      <c r="I294" s="174"/>
      <c r="J294" s="99"/>
      <c r="K294" s="99"/>
      <c r="L294" s="99"/>
      <c r="M294" s="99"/>
      <c r="N294" s="99"/>
    </row>
    <row r="295" spans="1:14" ht="12.75" customHeight="1" hidden="1">
      <c r="A295" s="137">
        <v>2521</v>
      </c>
      <c r="B295" s="198" t="s">
        <v>821</v>
      </c>
      <c r="C295" s="147">
        <v>2</v>
      </c>
      <c r="D295" s="148">
        <v>1</v>
      </c>
      <c r="E295" s="132" t="s">
        <v>370</v>
      </c>
      <c r="F295" s="192" t="s">
        <v>371</v>
      </c>
      <c r="G295" s="149">
        <f>H295+I295</f>
        <v>0</v>
      </c>
      <c r="H295" s="150"/>
      <c r="I295" s="162">
        <f>I296+I297</f>
        <v>0</v>
      </c>
      <c r="J295" s="99"/>
      <c r="K295" s="99"/>
      <c r="L295" s="99"/>
      <c r="M295" s="99"/>
      <c r="N295" s="99"/>
    </row>
    <row r="296" spans="1:14" ht="12.75" customHeight="1" hidden="1">
      <c r="A296" s="137"/>
      <c r="B296" s="146"/>
      <c r="C296" s="147"/>
      <c r="D296" s="148"/>
      <c r="E296" s="58" t="s">
        <v>752</v>
      </c>
      <c r="F296" s="165"/>
      <c r="G296" s="149">
        <f>H296+I296</f>
        <v>0</v>
      </c>
      <c r="H296" s="150"/>
      <c r="I296" s="162"/>
      <c r="J296" s="99"/>
      <c r="K296" s="99"/>
      <c r="L296" s="99"/>
      <c r="M296" s="99"/>
      <c r="N296" s="99"/>
    </row>
    <row r="297" spans="1:14" ht="12.75" customHeight="1" hidden="1">
      <c r="A297" s="137"/>
      <c r="B297" s="146"/>
      <c r="C297" s="147"/>
      <c r="D297" s="148"/>
      <c r="E297" s="58" t="s">
        <v>747</v>
      </c>
      <c r="F297" s="165"/>
      <c r="G297" s="149">
        <f>H297+I297</f>
        <v>0</v>
      </c>
      <c r="H297" s="150"/>
      <c r="I297" s="162"/>
      <c r="J297" s="99"/>
      <c r="K297" s="99"/>
      <c r="L297" s="99"/>
      <c r="M297" s="99"/>
      <c r="N297" s="99"/>
    </row>
    <row r="298" spans="1:14" ht="15.75" customHeight="1" hidden="1">
      <c r="A298" s="137">
        <v>2530</v>
      </c>
      <c r="B298" s="160" t="s">
        <v>821</v>
      </c>
      <c r="C298" s="138">
        <v>3</v>
      </c>
      <c r="D298" s="139">
        <v>0</v>
      </c>
      <c r="E298" s="140" t="s">
        <v>372</v>
      </c>
      <c r="F298" s="141" t="s">
        <v>373</v>
      </c>
      <c r="G298" s="149">
        <f>G300</f>
        <v>0</v>
      </c>
      <c r="H298" s="150">
        <f>H300</f>
        <v>0</v>
      </c>
      <c r="I298" s="162">
        <f>I300</f>
        <v>0</v>
      </c>
      <c r="J298" s="99"/>
      <c r="K298" s="99"/>
      <c r="L298" s="99"/>
      <c r="M298" s="99"/>
      <c r="N298" s="99"/>
    </row>
    <row r="299" spans="1:14" s="145" customFormat="1" ht="16.5" customHeight="1" hidden="1">
      <c r="A299" s="137"/>
      <c r="B299" s="122"/>
      <c r="C299" s="138"/>
      <c r="D299" s="139"/>
      <c r="E299" s="132" t="s">
        <v>694</v>
      </c>
      <c r="F299" s="141"/>
      <c r="G299" s="172"/>
      <c r="H299" s="173"/>
      <c r="I299" s="174"/>
      <c r="J299" s="99"/>
      <c r="K299" s="99"/>
      <c r="L299" s="99"/>
      <c r="M299" s="99"/>
      <c r="N299" s="99"/>
    </row>
    <row r="300" spans="1:14" ht="12.75" customHeight="1" hidden="1">
      <c r="A300" s="137">
        <v>3531</v>
      </c>
      <c r="B300" s="198" t="s">
        <v>821</v>
      </c>
      <c r="C300" s="147">
        <v>3</v>
      </c>
      <c r="D300" s="148">
        <v>1</v>
      </c>
      <c r="E300" s="132" t="s">
        <v>372</v>
      </c>
      <c r="F300" s="192" t="s">
        <v>374</v>
      </c>
      <c r="G300" s="149">
        <f>H300+I300</f>
        <v>0</v>
      </c>
      <c r="H300" s="150">
        <f>H303+H304</f>
        <v>0</v>
      </c>
      <c r="I300" s="162">
        <f>I301+I302+I303+I304</f>
        <v>0</v>
      </c>
      <c r="J300" s="99"/>
      <c r="K300" s="99"/>
      <c r="L300" s="99"/>
      <c r="M300" s="99"/>
      <c r="N300" s="99"/>
    </row>
    <row r="301" spans="1:14" ht="12.75" customHeight="1" hidden="1">
      <c r="A301" s="137"/>
      <c r="B301" s="146"/>
      <c r="C301" s="147"/>
      <c r="D301" s="148"/>
      <c r="E301" s="50" t="s">
        <v>752</v>
      </c>
      <c r="F301" s="165"/>
      <c r="G301" s="149">
        <f>H301+I301</f>
        <v>0</v>
      </c>
      <c r="H301" s="150"/>
      <c r="I301" s="162"/>
      <c r="J301" s="99"/>
      <c r="K301" s="99"/>
      <c r="L301" s="99"/>
      <c r="M301" s="99"/>
      <c r="N301" s="99"/>
    </row>
    <row r="302" spans="1:14" ht="12.75" customHeight="1" hidden="1">
      <c r="A302" s="137"/>
      <c r="B302" s="146"/>
      <c r="C302" s="147"/>
      <c r="D302" s="148"/>
      <c r="E302" s="58" t="s">
        <v>750</v>
      </c>
      <c r="F302" s="165"/>
      <c r="G302" s="149">
        <f>H302+I302</f>
        <v>0</v>
      </c>
      <c r="H302" s="150"/>
      <c r="I302" s="162"/>
      <c r="J302" s="99"/>
      <c r="K302" s="99"/>
      <c r="L302" s="99"/>
      <c r="M302" s="99"/>
      <c r="N302" s="99"/>
    </row>
    <row r="303" spans="1:14" ht="25.5" customHeight="1" hidden="1">
      <c r="A303" s="137"/>
      <c r="B303" s="146"/>
      <c r="C303" s="147"/>
      <c r="D303" s="148"/>
      <c r="E303" s="58" t="s">
        <v>753</v>
      </c>
      <c r="F303" s="165"/>
      <c r="G303" s="149">
        <f>I303</f>
        <v>0</v>
      </c>
      <c r="H303" s="150"/>
      <c r="I303" s="189"/>
      <c r="J303" s="99"/>
      <c r="K303" s="99"/>
      <c r="L303" s="99"/>
      <c r="M303" s="99"/>
      <c r="N303" s="99"/>
    </row>
    <row r="304" spans="1:14" ht="12.75" customHeight="1" hidden="1">
      <c r="A304" s="137"/>
      <c r="B304" s="146"/>
      <c r="C304" s="147"/>
      <c r="D304" s="148"/>
      <c r="E304" s="58" t="s">
        <v>747</v>
      </c>
      <c r="F304" s="165"/>
      <c r="G304" s="149">
        <f>I304</f>
        <v>0</v>
      </c>
      <c r="H304" s="150"/>
      <c r="I304" s="162"/>
      <c r="J304" s="99"/>
      <c r="K304" s="99"/>
      <c r="L304" s="99"/>
      <c r="M304" s="99"/>
      <c r="N304" s="99"/>
    </row>
    <row r="305" spans="1:14" ht="12.75" customHeight="1" hidden="1">
      <c r="A305" s="137"/>
      <c r="B305" s="146"/>
      <c r="C305" s="147"/>
      <c r="D305" s="148"/>
      <c r="E305" s="58"/>
      <c r="F305" s="165"/>
      <c r="G305" s="149"/>
      <c r="H305" s="150"/>
      <c r="I305" s="162"/>
      <c r="J305" s="99"/>
      <c r="K305" s="99"/>
      <c r="L305" s="99"/>
      <c r="M305" s="99"/>
      <c r="N305" s="99"/>
    </row>
    <row r="306" spans="1:14" ht="25.5" customHeight="1" hidden="1">
      <c r="A306" s="137">
        <v>2540</v>
      </c>
      <c r="B306" s="160" t="s">
        <v>821</v>
      </c>
      <c r="C306" s="138">
        <v>4</v>
      </c>
      <c r="D306" s="139">
        <v>0</v>
      </c>
      <c r="E306" s="140" t="s">
        <v>375</v>
      </c>
      <c r="F306" s="141" t="s">
        <v>376</v>
      </c>
      <c r="G306" s="149"/>
      <c r="H306" s="150"/>
      <c r="I306" s="162"/>
      <c r="J306" s="99"/>
      <c r="K306" s="99"/>
      <c r="L306" s="99"/>
      <c r="M306" s="99"/>
      <c r="N306" s="99"/>
    </row>
    <row r="307" spans="1:14" s="145" customFormat="1" ht="17.25" customHeight="1" hidden="1">
      <c r="A307" s="137"/>
      <c r="B307" s="122"/>
      <c r="C307" s="138"/>
      <c r="D307" s="139"/>
      <c r="E307" s="132" t="s">
        <v>694</v>
      </c>
      <c r="F307" s="141"/>
      <c r="G307" s="172"/>
      <c r="H307" s="173"/>
      <c r="I307" s="174"/>
      <c r="J307" s="99"/>
      <c r="K307" s="99"/>
      <c r="L307" s="99"/>
      <c r="M307" s="99"/>
      <c r="N307" s="99"/>
    </row>
    <row r="308" spans="1:14" ht="17.25" customHeight="1" hidden="1">
      <c r="A308" s="137">
        <v>2541</v>
      </c>
      <c r="B308" s="198" t="s">
        <v>821</v>
      </c>
      <c r="C308" s="147">
        <v>4</v>
      </c>
      <c r="D308" s="148">
        <v>1</v>
      </c>
      <c r="E308" s="132" t="s">
        <v>375</v>
      </c>
      <c r="F308" s="192" t="s">
        <v>377</v>
      </c>
      <c r="G308" s="149"/>
      <c r="H308" s="150"/>
      <c r="I308" s="162"/>
      <c r="J308" s="99"/>
      <c r="K308" s="99"/>
      <c r="L308" s="99"/>
      <c r="M308" s="99"/>
      <c r="N308" s="99"/>
    </row>
    <row r="309" spans="1:14" ht="38.25" customHeight="1" hidden="1">
      <c r="A309" s="137"/>
      <c r="B309" s="146"/>
      <c r="C309" s="147"/>
      <c r="D309" s="148"/>
      <c r="E309" s="132" t="s">
        <v>765</v>
      </c>
      <c r="F309" s="165"/>
      <c r="G309" s="149"/>
      <c r="H309" s="150"/>
      <c r="I309" s="162"/>
      <c r="J309" s="99"/>
      <c r="K309" s="99"/>
      <c r="L309" s="99"/>
      <c r="M309" s="99"/>
      <c r="N309" s="99"/>
    </row>
    <row r="310" spans="1:14" ht="12.75" customHeight="1" hidden="1">
      <c r="A310" s="137"/>
      <c r="B310" s="146"/>
      <c r="C310" s="147"/>
      <c r="D310" s="148"/>
      <c r="E310" s="132" t="s">
        <v>766</v>
      </c>
      <c r="F310" s="165"/>
      <c r="G310" s="149"/>
      <c r="H310" s="150"/>
      <c r="I310" s="162"/>
      <c r="J310" s="99"/>
      <c r="K310" s="99"/>
      <c r="L310" s="99"/>
      <c r="M310" s="99"/>
      <c r="N310" s="99"/>
    </row>
    <row r="311" spans="1:14" ht="12.75" customHeight="1" hidden="1">
      <c r="A311" s="137"/>
      <c r="B311" s="146"/>
      <c r="C311" s="147"/>
      <c r="D311" s="148"/>
      <c r="E311" s="132" t="s">
        <v>766</v>
      </c>
      <c r="F311" s="165"/>
      <c r="G311" s="149"/>
      <c r="H311" s="150"/>
      <c r="I311" s="162"/>
      <c r="J311" s="99"/>
      <c r="K311" s="99"/>
      <c r="L311" s="99"/>
      <c r="M311" s="99"/>
      <c r="N311" s="99"/>
    </row>
    <row r="312" spans="1:14" ht="27" customHeight="1" hidden="1">
      <c r="A312" s="137">
        <v>2550</v>
      </c>
      <c r="B312" s="160" t="s">
        <v>821</v>
      </c>
      <c r="C312" s="138">
        <v>5</v>
      </c>
      <c r="D312" s="139">
        <v>0</v>
      </c>
      <c r="E312" s="140" t="s">
        <v>378</v>
      </c>
      <c r="F312" s="141" t="s">
        <v>379</v>
      </c>
      <c r="G312" s="149"/>
      <c r="H312" s="150"/>
      <c r="I312" s="162"/>
      <c r="J312" s="99"/>
      <c r="K312" s="99"/>
      <c r="L312" s="99"/>
      <c r="M312" s="99"/>
      <c r="N312" s="99"/>
    </row>
    <row r="313" spans="1:14" s="145" customFormat="1" ht="10.5" customHeight="1" hidden="1">
      <c r="A313" s="137"/>
      <c r="B313" s="122"/>
      <c r="C313" s="138"/>
      <c r="D313" s="139"/>
      <c r="E313" s="132" t="s">
        <v>694</v>
      </c>
      <c r="F313" s="141"/>
      <c r="G313" s="172"/>
      <c r="H313" s="173"/>
      <c r="I313" s="174"/>
      <c r="J313" s="99"/>
      <c r="K313" s="99"/>
      <c r="L313" s="99"/>
      <c r="M313" s="99"/>
      <c r="N313" s="99"/>
    </row>
    <row r="314" spans="1:14" ht="25.5" customHeight="1" hidden="1">
      <c r="A314" s="137">
        <v>2551</v>
      </c>
      <c r="B314" s="198" t="s">
        <v>821</v>
      </c>
      <c r="C314" s="147">
        <v>5</v>
      </c>
      <c r="D314" s="148">
        <v>1</v>
      </c>
      <c r="E314" s="132" t="s">
        <v>378</v>
      </c>
      <c r="F314" s="192" t="s">
        <v>380</v>
      </c>
      <c r="G314" s="149"/>
      <c r="H314" s="150"/>
      <c r="I314" s="162"/>
      <c r="J314" s="99"/>
      <c r="K314" s="99"/>
      <c r="L314" s="99"/>
      <c r="M314" s="99"/>
      <c r="N314" s="99"/>
    </row>
    <row r="315" spans="1:14" ht="38.25" customHeight="1" hidden="1">
      <c r="A315" s="137"/>
      <c r="B315" s="146"/>
      <c r="C315" s="147"/>
      <c r="D315" s="148"/>
      <c r="E315" s="132" t="s">
        <v>765</v>
      </c>
      <c r="F315" s="165"/>
      <c r="G315" s="149"/>
      <c r="H315" s="150"/>
      <c r="I315" s="162"/>
      <c r="J315" s="99"/>
      <c r="K315" s="99"/>
      <c r="L315" s="99"/>
      <c r="M315" s="99"/>
      <c r="N315" s="99"/>
    </row>
    <row r="316" spans="1:14" ht="12.75" customHeight="1" hidden="1">
      <c r="A316" s="137"/>
      <c r="B316" s="146"/>
      <c r="C316" s="147"/>
      <c r="D316" s="148"/>
      <c r="E316" s="132" t="s">
        <v>766</v>
      </c>
      <c r="F316" s="165"/>
      <c r="G316" s="149"/>
      <c r="H316" s="150"/>
      <c r="I316" s="162"/>
      <c r="J316" s="99"/>
      <c r="K316" s="99"/>
      <c r="L316" s="99"/>
      <c r="M316" s="99"/>
      <c r="N316" s="99"/>
    </row>
    <row r="317" spans="1:14" ht="12.75" customHeight="1" hidden="1">
      <c r="A317" s="137"/>
      <c r="B317" s="146"/>
      <c r="C317" s="147"/>
      <c r="D317" s="148"/>
      <c r="E317" s="132" t="s">
        <v>766</v>
      </c>
      <c r="F317" s="165"/>
      <c r="G317" s="149"/>
      <c r="H317" s="150"/>
      <c r="I317" s="162"/>
      <c r="J317" s="99"/>
      <c r="K317" s="99"/>
      <c r="L317" s="99"/>
      <c r="M317" s="99"/>
      <c r="N317" s="99"/>
    </row>
    <row r="318" spans="1:14" ht="28.5" customHeight="1" hidden="1">
      <c r="A318" s="137">
        <v>2560</v>
      </c>
      <c r="B318" s="160" t="s">
        <v>821</v>
      </c>
      <c r="C318" s="138">
        <v>6</v>
      </c>
      <c r="D318" s="139">
        <v>0</v>
      </c>
      <c r="E318" s="140" t="s">
        <v>590</v>
      </c>
      <c r="F318" s="141" t="s">
        <v>382</v>
      </c>
      <c r="G318" s="142">
        <f>H318+I318</f>
        <v>0</v>
      </c>
      <c r="H318" s="143">
        <f>H319+H335+H337+H340</f>
        <v>0</v>
      </c>
      <c r="I318" s="177">
        <f>I319</f>
        <v>0</v>
      </c>
      <c r="J318" s="99"/>
      <c r="K318" s="99"/>
      <c r="L318" s="99"/>
      <c r="M318" s="99"/>
      <c r="N318" s="99"/>
    </row>
    <row r="319" spans="1:14" ht="28.5" customHeight="1" hidden="1">
      <c r="A319" s="137">
        <v>2561</v>
      </c>
      <c r="B319" s="160" t="s">
        <v>821</v>
      </c>
      <c r="C319" s="138">
        <v>6</v>
      </c>
      <c r="D319" s="139">
        <v>1</v>
      </c>
      <c r="E319" s="132" t="s">
        <v>590</v>
      </c>
      <c r="F319" s="192" t="s">
        <v>383</v>
      </c>
      <c r="G319" s="142">
        <f>H319+I319</f>
        <v>0</v>
      </c>
      <c r="H319" s="143">
        <f>H328+H323+H324+H327+H326</f>
        <v>0</v>
      </c>
      <c r="I319" s="228">
        <f>+I330+I331+I332</f>
        <v>0</v>
      </c>
      <c r="J319" s="99"/>
      <c r="K319" s="99"/>
      <c r="L319" s="99"/>
      <c r="M319" s="99"/>
      <c r="N319" s="99"/>
    </row>
    <row r="320" spans="1:14" ht="15" customHeight="1" hidden="1">
      <c r="A320" s="137"/>
      <c r="B320" s="160"/>
      <c r="C320" s="138"/>
      <c r="D320" s="139"/>
      <c r="E320" s="58" t="s">
        <v>748</v>
      </c>
      <c r="F320" s="161" t="s">
        <v>31</v>
      </c>
      <c r="G320" s="149">
        <f>I320</f>
        <v>0</v>
      </c>
      <c r="H320" s="150"/>
      <c r="I320" s="162"/>
      <c r="J320" s="99"/>
      <c r="K320" s="99"/>
      <c r="L320" s="99"/>
      <c r="M320" s="99"/>
      <c r="N320" s="99"/>
    </row>
    <row r="321" spans="1:14" ht="26.25" customHeight="1" hidden="1">
      <c r="A321" s="137"/>
      <c r="B321" s="160"/>
      <c r="C321" s="138"/>
      <c r="D321" s="139"/>
      <c r="E321" s="58" t="s">
        <v>582</v>
      </c>
      <c r="F321" s="161"/>
      <c r="G321" s="149">
        <f>H321+I321</f>
        <v>0</v>
      </c>
      <c r="H321" s="150"/>
      <c r="I321" s="162">
        <v>0</v>
      </c>
      <c r="J321" s="99"/>
      <c r="K321" s="99"/>
      <c r="L321" s="99"/>
      <c r="M321" s="99"/>
      <c r="N321" s="99"/>
    </row>
    <row r="322" spans="1:14" ht="15.75" customHeight="1" hidden="1">
      <c r="A322" s="137"/>
      <c r="B322" s="160"/>
      <c r="C322" s="138"/>
      <c r="D322" s="139"/>
      <c r="E322" s="77" t="s">
        <v>653</v>
      </c>
      <c r="F322" s="165"/>
      <c r="G322" s="149">
        <f>H322</f>
        <v>0</v>
      </c>
      <c r="H322" s="150"/>
      <c r="I322" s="189"/>
      <c r="J322" s="99"/>
      <c r="K322" s="99"/>
      <c r="L322" s="99"/>
      <c r="M322" s="99"/>
      <c r="N322" s="99"/>
    </row>
    <row r="323" spans="1:14" ht="15" customHeight="1" hidden="1">
      <c r="A323" s="137"/>
      <c r="B323" s="160"/>
      <c r="C323" s="138"/>
      <c r="D323" s="139"/>
      <c r="E323" s="77" t="s">
        <v>658</v>
      </c>
      <c r="F323" s="165"/>
      <c r="G323" s="149">
        <f>H323</f>
        <v>0</v>
      </c>
      <c r="H323" s="150"/>
      <c r="I323" s="189"/>
      <c r="J323" s="99"/>
      <c r="K323" s="99"/>
      <c r="L323" s="99"/>
      <c r="M323" s="99"/>
      <c r="N323" s="99"/>
    </row>
    <row r="324" spans="1:14" ht="15" customHeight="1" hidden="1">
      <c r="A324" s="137"/>
      <c r="B324" s="160"/>
      <c r="C324" s="138"/>
      <c r="D324" s="139"/>
      <c r="E324" s="77" t="s">
        <v>670</v>
      </c>
      <c r="F324" s="165"/>
      <c r="G324" s="149">
        <f>H324+I324</f>
        <v>0</v>
      </c>
      <c r="H324" s="150"/>
      <c r="I324" s="162"/>
      <c r="J324" s="99"/>
      <c r="K324" s="99"/>
      <c r="L324" s="99"/>
      <c r="M324" s="99"/>
      <c r="N324" s="99"/>
    </row>
    <row r="325" spans="1:14" ht="28.5" customHeight="1" hidden="1">
      <c r="A325" s="137"/>
      <c r="B325" s="160"/>
      <c r="C325" s="138"/>
      <c r="D325" s="139"/>
      <c r="E325" s="77" t="s">
        <v>871</v>
      </c>
      <c r="F325" s="165"/>
      <c r="G325" s="149">
        <f>I325+H325</f>
        <v>0</v>
      </c>
      <c r="H325" s="150"/>
      <c r="I325" s="162">
        <v>0</v>
      </c>
      <c r="J325" s="99"/>
      <c r="K325" s="99"/>
      <c r="L325" s="99"/>
      <c r="M325" s="99"/>
      <c r="N325" s="99"/>
    </row>
    <row r="326" spans="1:9" ht="13.5" customHeight="1" hidden="1">
      <c r="A326" s="214"/>
      <c r="B326" s="51"/>
      <c r="C326" s="147"/>
      <c r="D326" s="148"/>
      <c r="E326" s="229" t="s">
        <v>674</v>
      </c>
      <c r="F326" s="165"/>
      <c r="G326" s="217">
        <f>H326</f>
        <v>0</v>
      </c>
      <c r="H326" s="185"/>
      <c r="I326" s="162"/>
    </row>
    <row r="327" spans="1:14" ht="15" customHeight="1" hidden="1">
      <c r="A327" s="137"/>
      <c r="B327" s="160"/>
      <c r="C327" s="138"/>
      <c r="D327" s="139"/>
      <c r="E327" s="215" t="s">
        <v>675</v>
      </c>
      <c r="F327" s="165"/>
      <c r="G327" s="149">
        <f>H327</f>
        <v>0</v>
      </c>
      <c r="H327" s="150"/>
      <c r="I327" s="162"/>
      <c r="J327" s="99"/>
      <c r="K327" s="99"/>
      <c r="L327" s="99"/>
      <c r="M327" s="99"/>
      <c r="N327" s="99"/>
    </row>
    <row r="328" spans="1:14" ht="30" customHeight="1" hidden="1" thickBot="1">
      <c r="A328" s="137"/>
      <c r="B328" s="160"/>
      <c r="C328" s="138"/>
      <c r="D328" s="139"/>
      <c r="E328" s="188" t="s">
        <v>12</v>
      </c>
      <c r="F328" s="165"/>
      <c r="G328" s="149">
        <f>H328</f>
        <v>0</v>
      </c>
      <c r="H328" s="150"/>
      <c r="I328" s="162"/>
      <c r="J328" s="99"/>
      <c r="K328" s="99"/>
      <c r="L328" s="99"/>
      <c r="M328" s="99"/>
      <c r="N328" s="99"/>
    </row>
    <row r="329" spans="1:14" ht="16.5" customHeight="1" hidden="1">
      <c r="A329" s="137"/>
      <c r="B329" s="160"/>
      <c r="C329" s="138"/>
      <c r="D329" s="139"/>
      <c r="E329" s="58" t="s">
        <v>752</v>
      </c>
      <c r="F329" s="165"/>
      <c r="G329" s="149">
        <f>H329+I329</f>
        <v>0</v>
      </c>
      <c r="H329" s="150"/>
      <c r="I329" s="162"/>
      <c r="J329" s="99"/>
      <c r="K329" s="99"/>
      <c r="L329" s="99"/>
      <c r="M329" s="99"/>
      <c r="N329" s="99"/>
    </row>
    <row r="330" spans="1:14" ht="28.5" customHeight="1" hidden="1">
      <c r="A330" s="137"/>
      <c r="B330" s="160"/>
      <c r="C330" s="138"/>
      <c r="D330" s="139"/>
      <c r="E330" s="58" t="s">
        <v>753</v>
      </c>
      <c r="F330" s="165"/>
      <c r="G330" s="149">
        <f>I330</f>
        <v>0</v>
      </c>
      <c r="H330" s="150"/>
      <c r="I330" s="162"/>
      <c r="J330" s="99"/>
      <c r="K330" s="99"/>
      <c r="L330" s="99"/>
      <c r="M330" s="99"/>
      <c r="N330" s="99"/>
    </row>
    <row r="331" spans="1:14" ht="15" customHeight="1" hidden="1">
      <c r="A331" s="137"/>
      <c r="B331" s="160"/>
      <c r="C331" s="138"/>
      <c r="D331" s="139"/>
      <c r="E331" s="58" t="s">
        <v>749</v>
      </c>
      <c r="F331" s="165"/>
      <c r="G331" s="149">
        <f>I331</f>
        <v>0</v>
      </c>
      <c r="H331" s="150"/>
      <c r="I331" s="162"/>
      <c r="J331" s="99"/>
      <c r="K331" s="99"/>
      <c r="L331" s="99"/>
      <c r="M331" s="99"/>
      <c r="N331" s="99"/>
    </row>
    <row r="332" spans="1:14" ht="15" customHeight="1" hidden="1">
      <c r="A332" s="137"/>
      <c r="B332" s="160"/>
      <c r="C332" s="138"/>
      <c r="D332" s="139"/>
      <c r="E332" s="58" t="s">
        <v>750</v>
      </c>
      <c r="F332" s="165"/>
      <c r="G332" s="149">
        <f>I332</f>
        <v>0</v>
      </c>
      <c r="H332" s="150"/>
      <c r="I332" s="162"/>
      <c r="J332" s="99"/>
      <c r="K332" s="99"/>
      <c r="L332" s="99"/>
      <c r="M332" s="99"/>
      <c r="N332" s="99"/>
    </row>
    <row r="333" spans="1:14" ht="15" customHeight="1" hidden="1">
      <c r="A333" s="137"/>
      <c r="B333" s="160"/>
      <c r="C333" s="138"/>
      <c r="D333" s="139"/>
      <c r="E333" s="58" t="s">
        <v>745</v>
      </c>
      <c r="F333" s="165"/>
      <c r="G333" s="149">
        <f>I333</f>
        <v>0</v>
      </c>
      <c r="H333" s="150"/>
      <c r="I333" s="162"/>
      <c r="J333" s="99"/>
      <c r="K333" s="99"/>
      <c r="L333" s="99"/>
      <c r="M333" s="99"/>
      <c r="N333" s="99"/>
    </row>
    <row r="334" spans="1:14" ht="15" customHeight="1" hidden="1">
      <c r="A334" s="137"/>
      <c r="B334" s="160"/>
      <c r="C334" s="138"/>
      <c r="D334" s="139"/>
      <c r="E334" s="58" t="s">
        <v>747</v>
      </c>
      <c r="F334" s="165"/>
      <c r="G334" s="149">
        <f>I334</f>
        <v>0</v>
      </c>
      <c r="H334" s="150"/>
      <c r="I334" s="162"/>
      <c r="J334" s="99"/>
      <c r="K334" s="99"/>
      <c r="L334" s="99"/>
      <c r="M334" s="99"/>
      <c r="N334" s="99"/>
    </row>
    <row r="335" spans="1:14" ht="29.25" customHeight="1" hidden="1">
      <c r="A335" s="137"/>
      <c r="B335" s="160" t="s">
        <v>821</v>
      </c>
      <c r="C335" s="138">
        <v>6</v>
      </c>
      <c r="D335" s="139">
        <v>1</v>
      </c>
      <c r="E335" s="132" t="s">
        <v>589</v>
      </c>
      <c r="F335" s="165"/>
      <c r="G335" s="217">
        <f>G336</f>
        <v>0</v>
      </c>
      <c r="H335" s="150">
        <f>H336</f>
        <v>0</v>
      </c>
      <c r="I335" s="162"/>
      <c r="J335" s="99"/>
      <c r="K335" s="99"/>
      <c r="L335" s="99"/>
      <c r="M335" s="99"/>
      <c r="N335" s="99"/>
    </row>
    <row r="336" spans="1:14" ht="15.75" customHeight="1" hidden="1" thickBot="1">
      <c r="A336" s="137"/>
      <c r="B336" s="146"/>
      <c r="C336" s="147"/>
      <c r="D336" s="148"/>
      <c r="E336" s="152" t="s">
        <v>657</v>
      </c>
      <c r="F336" s="165"/>
      <c r="G336" s="149">
        <f>H336</f>
        <v>0</v>
      </c>
      <c r="H336" s="150"/>
      <c r="I336" s="162"/>
      <c r="J336" s="99"/>
      <c r="K336" s="99"/>
      <c r="L336" s="99"/>
      <c r="M336" s="99"/>
      <c r="N336" s="99"/>
    </row>
    <row r="337" spans="1:14" ht="27.75" customHeight="1" hidden="1">
      <c r="A337" s="137"/>
      <c r="B337" s="146" t="s">
        <v>821</v>
      </c>
      <c r="C337" s="147">
        <v>6</v>
      </c>
      <c r="D337" s="148">
        <v>1</v>
      </c>
      <c r="E337" s="132" t="s">
        <v>591</v>
      </c>
      <c r="F337" s="165"/>
      <c r="G337" s="217">
        <f>G338+G339</f>
        <v>0</v>
      </c>
      <c r="H337" s="150">
        <f>H338+H339</f>
        <v>0</v>
      </c>
      <c r="I337" s="162"/>
      <c r="J337" s="99"/>
      <c r="K337" s="99"/>
      <c r="L337" s="99"/>
      <c r="M337" s="99"/>
      <c r="N337" s="99"/>
    </row>
    <row r="338" spans="1:14" ht="15.75" customHeight="1" hidden="1" thickBot="1">
      <c r="A338" s="137"/>
      <c r="B338" s="146"/>
      <c r="C338" s="147"/>
      <c r="D338" s="148"/>
      <c r="E338" s="152" t="s">
        <v>657</v>
      </c>
      <c r="F338" s="165"/>
      <c r="G338" s="149">
        <f>H338</f>
        <v>0</v>
      </c>
      <c r="H338" s="150"/>
      <c r="I338" s="162"/>
      <c r="J338" s="99"/>
      <c r="K338" s="99"/>
      <c r="L338" s="99"/>
      <c r="M338" s="99"/>
      <c r="N338" s="99"/>
    </row>
    <row r="339" spans="1:11" ht="13.5" customHeight="1" hidden="1">
      <c r="A339" s="230"/>
      <c r="B339" s="51"/>
      <c r="C339" s="231"/>
      <c r="D339" s="232"/>
      <c r="E339" s="233" t="s">
        <v>669</v>
      </c>
      <c r="F339" s="234"/>
      <c r="G339" s="217">
        <f>H339</f>
        <v>0</v>
      </c>
      <c r="H339" s="185"/>
      <c r="I339" s="183"/>
      <c r="K339" s="235"/>
    </row>
    <row r="340" spans="1:14" ht="34.5" customHeight="1" hidden="1">
      <c r="A340" s="137"/>
      <c r="B340" s="146" t="s">
        <v>821</v>
      </c>
      <c r="C340" s="147">
        <v>6</v>
      </c>
      <c r="D340" s="148">
        <v>1</v>
      </c>
      <c r="E340" s="132" t="s">
        <v>316</v>
      </c>
      <c r="F340" s="165"/>
      <c r="G340" s="149">
        <f>G341</f>
        <v>0</v>
      </c>
      <c r="H340" s="150">
        <f>H341</f>
        <v>0</v>
      </c>
      <c r="I340" s="162"/>
      <c r="J340" s="99"/>
      <c r="K340" s="99"/>
      <c r="L340" s="99"/>
      <c r="M340" s="99"/>
      <c r="N340" s="99"/>
    </row>
    <row r="341" spans="1:14" ht="15.75" customHeight="1" hidden="1" thickBot="1">
      <c r="A341" s="137"/>
      <c r="B341" s="146"/>
      <c r="C341" s="147"/>
      <c r="D341" s="148"/>
      <c r="E341" s="152" t="s">
        <v>657</v>
      </c>
      <c r="F341" s="165"/>
      <c r="G341" s="149">
        <f>H341</f>
        <v>0</v>
      </c>
      <c r="H341" s="150"/>
      <c r="I341" s="162"/>
      <c r="J341" s="99"/>
      <c r="K341" s="99"/>
      <c r="L341" s="99"/>
      <c r="M341" s="99"/>
      <c r="N341" s="99"/>
    </row>
    <row r="342" spans="1:14" s="130" customFormat="1" ht="48.75" customHeight="1">
      <c r="A342" s="194">
        <v>2600</v>
      </c>
      <c r="B342" s="160" t="s">
        <v>822</v>
      </c>
      <c r="C342" s="138">
        <v>0</v>
      </c>
      <c r="D342" s="139">
        <v>0</v>
      </c>
      <c r="E342" s="197" t="s">
        <v>916</v>
      </c>
      <c r="F342" s="195" t="s">
        <v>384</v>
      </c>
      <c r="G342" s="236">
        <f>H342+I342</f>
        <v>222000</v>
      </c>
      <c r="H342" s="143">
        <f>H361+H377</f>
        <v>0</v>
      </c>
      <c r="I342" s="177">
        <f>+I379+I361</f>
        <v>222000</v>
      </c>
      <c r="J342" s="99"/>
      <c r="K342" s="99"/>
      <c r="L342" s="99"/>
      <c r="M342" s="99"/>
      <c r="N342" s="99"/>
    </row>
    <row r="343" spans="1:14" ht="12.75" customHeight="1" hidden="1">
      <c r="A343" s="137">
        <v>2610</v>
      </c>
      <c r="B343" s="160" t="s">
        <v>822</v>
      </c>
      <c r="C343" s="138">
        <v>1</v>
      </c>
      <c r="D343" s="139">
        <v>0</v>
      </c>
      <c r="E343" s="140" t="s">
        <v>385</v>
      </c>
      <c r="F343" s="141" t="s">
        <v>386</v>
      </c>
      <c r="G343" s="149">
        <f aca="true" t="shared" si="3" ref="G343:G360">I343</f>
        <v>0</v>
      </c>
      <c r="H343" s="150"/>
      <c r="I343" s="162"/>
      <c r="J343" s="99"/>
      <c r="K343" s="99"/>
      <c r="L343" s="99"/>
      <c r="M343" s="99"/>
      <c r="N343" s="99"/>
    </row>
    <row r="344" spans="1:14" s="145" customFormat="1" ht="10.5" customHeight="1" hidden="1">
      <c r="A344" s="137"/>
      <c r="B344" s="122"/>
      <c r="C344" s="138"/>
      <c r="D344" s="139"/>
      <c r="E344" s="132" t="s">
        <v>694</v>
      </c>
      <c r="F344" s="141"/>
      <c r="G344" s="149">
        <f t="shared" si="3"/>
        <v>0</v>
      </c>
      <c r="H344" s="173"/>
      <c r="I344" s="174"/>
      <c r="J344" s="99"/>
      <c r="K344" s="99"/>
      <c r="L344" s="99"/>
      <c r="M344" s="99"/>
      <c r="N344" s="99"/>
    </row>
    <row r="345" spans="1:14" ht="12.75" customHeight="1" hidden="1">
      <c r="A345" s="137">
        <v>2611</v>
      </c>
      <c r="B345" s="198" t="s">
        <v>822</v>
      </c>
      <c r="C345" s="147">
        <v>1</v>
      </c>
      <c r="D345" s="148">
        <v>1</v>
      </c>
      <c r="E345" s="132" t="s">
        <v>387</v>
      </c>
      <c r="F345" s="192" t="s">
        <v>388</v>
      </c>
      <c r="G345" s="149">
        <f t="shared" si="3"/>
        <v>0</v>
      </c>
      <c r="H345" s="150"/>
      <c r="I345" s="162"/>
      <c r="J345" s="99"/>
      <c r="K345" s="99"/>
      <c r="L345" s="99"/>
      <c r="M345" s="99"/>
      <c r="N345" s="99"/>
    </row>
    <row r="346" spans="1:14" ht="38.25" customHeight="1" hidden="1">
      <c r="A346" s="137"/>
      <c r="B346" s="146"/>
      <c r="C346" s="147"/>
      <c r="D346" s="148"/>
      <c r="E346" s="132" t="s">
        <v>765</v>
      </c>
      <c r="F346" s="165"/>
      <c r="G346" s="149">
        <f t="shared" si="3"/>
        <v>0</v>
      </c>
      <c r="H346" s="150"/>
      <c r="I346" s="162"/>
      <c r="J346" s="99"/>
      <c r="K346" s="99"/>
      <c r="L346" s="99"/>
      <c r="M346" s="99"/>
      <c r="N346" s="99"/>
    </row>
    <row r="347" spans="1:14" ht="12.75" customHeight="1" hidden="1">
      <c r="A347" s="137"/>
      <c r="B347" s="146"/>
      <c r="C347" s="147"/>
      <c r="D347" s="148"/>
      <c r="E347" s="132" t="s">
        <v>766</v>
      </c>
      <c r="F347" s="165"/>
      <c r="G347" s="149">
        <f t="shared" si="3"/>
        <v>0</v>
      </c>
      <c r="H347" s="150"/>
      <c r="I347" s="162"/>
      <c r="J347" s="99"/>
      <c r="K347" s="99"/>
      <c r="L347" s="99"/>
      <c r="M347" s="99"/>
      <c r="N347" s="99"/>
    </row>
    <row r="348" spans="1:14" ht="12.75" customHeight="1" hidden="1">
      <c r="A348" s="137"/>
      <c r="B348" s="146"/>
      <c r="C348" s="147"/>
      <c r="D348" s="148"/>
      <c r="E348" s="132" t="s">
        <v>766</v>
      </c>
      <c r="F348" s="165"/>
      <c r="G348" s="149">
        <f t="shared" si="3"/>
        <v>0</v>
      </c>
      <c r="H348" s="150"/>
      <c r="I348" s="162"/>
      <c r="J348" s="99"/>
      <c r="K348" s="99"/>
      <c r="L348" s="99"/>
      <c r="M348" s="99"/>
      <c r="N348" s="99"/>
    </row>
    <row r="349" spans="1:14" ht="12.75" customHeight="1" hidden="1">
      <c r="A349" s="137">
        <v>2620</v>
      </c>
      <c r="B349" s="160" t="s">
        <v>822</v>
      </c>
      <c r="C349" s="138">
        <v>2</v>
      </c>
      <c r="D349" s="139">
        <v>0</v>
      </c>
      <c r="E349" s="140" t="s">
        <v>389</v>
      </c>
      <c r="F349" s="141" t="s">
        <v>390</v>
      </c>
      <c r="G349" s="149">
        <f t="shared" si="3"/>
        <v>0</v>
      </c>
      <c r="H349" s="150"/>
      <c r="I349" s="162"/>
      <c r="J349" s="99"/>
      <c r="K349" s="99"/>
      <c r="L349" s="99"/>
      <c r="M349" s="99"/>
      <c r="N349" s="99"/>
    </row>
    <row r="350" spans="1:14" s="145" customFormat="1" ht="10.5" customHeight="1" hidden="1">
      <c r="A350" s="137"/>
      <c r="B350" s="122"/>
      <c r="C350" s="138"/>
      <c r="D350" s="139"/>
      <c r="E350" s="132" t="s">
        <v>694</v>
      </c>
      <c r="F350" s="141"/>
      <c r="G350" s="149">
        <f t="shared" si="3"/>
        <v>0</v>
      </c>
      <c r="H350" s="173"/>
      <c r="I350" s="174"/>
      <c r="J350" s="99"/>
      <c r="K350" s="99"/>
      <c r="L350" s="99"/>
      <c r="M350" s="99"/>
      <c r="N350" s="99"/>
    </row>
    <row r="351" spans="1:14" ht="12.75" customHeight="1" hidden="1">
      <c r="A351" s="137">
        <v>2621</v>
      </c>
      <c r="B351" s="198" t="s">
        <v>822</v>
      </c>
      <c r="C351" s="147">
        <v>2</v>
      </c>
      <c r="D351" s="148">
        <v>1</v>
      </c>
      <c r="E351" s="132" t="s">
        <v>389</v>
      </c>
      <c r="F351" s="192" t="s">
        <v>391</v>
      </c>
      <c r="G351" s="149">
        <f t="shared" si="3"/>
        <v>0</v>
      </c>
      <c r="H351" s="150"/>
      <c r="I351" s="162"/>
      <c r="J351" s="99"/>
      <c r="K351" s="99"/>
      <c r="L351" s="99"/>
      <c r="M351" s="99"/>
      <c r="N351" s="99"/>
    </row>
    <row r="352" spans="1:14" ht="38.25" customHeight="1" hidden="1">
      <c r="A352" s="137"/>
      <c r="B352" s="146"/>
      <c r="C352" s="147"/>
      <c r="D352" s="148"/>
      <c r="E352" s="132" t="s">
        <v>765</v>
      </c>
      <c r="F352" s="165"/>
      <c r="G352" s="149">
        <f t="shared" si="3"/>
        <v>0</v>
      </c>
      <c r="H352" s="150"/>
      <c r="I352" s="162"/>
      <c r="J352" s="99"/>
      <c r="K352" s="99"/>
      <c r="L352" s="99"/>
      <c r="M352" s="99"/>
      <c r="N352" s="99"/>
    </row>
    <row r="353" spans="1:14" ht="12.75" customHeight="1" hidden="1">
      <c r="A353" s="137"/>
      <c r="B353" s="146"/>
      <c r="C353" s="147"/>
      <c r="D353" s="148"/>
      <c r="E353" s="132" t="s">
        <v>766</v>
      </c>
      <c r="F353" s="165"/>
      <c r="G353" s="149">
        <f t="shared" si="3"/>
        <v>0</v>
      </c>
      <c r="H353" s="150"/>
      <c r="I353" s="162"/>
      <c r="J353" s="99"/>
      <c r="K353" s="99"/>
      <c r="L353" s="99"/>
      <c r="M353" s="99"/>
      <c r="N353" s="99"/>
    </row>
    <row r="354" spans="1:14" ht="12.75" customHeight="1" hidden="1">
      <c r="A354" s="137"/>
      <c r="B354" s="146"/>
      <c r="C354" s="147"/>
      <c r="D354" s="148"/>
      <c r="E354" s="132" t="s">
        <v>766</v>
      </c>
      <c r="F354" s="165"/>
      <c r="G354" s="149">
        <f t="shared" si="3"/>
        <v>0</v>
      </c>
      <c r="H354" s="150"/>
      <c r="I354" s="162"/>
      <c r="J354" s="99"/>
      <c r="K354" s="99"/>
      <c r="L354" s="99"/>
      <c r="M354" s="99"/>
      <c r="N354" s="99"/>
    </row>
    <row r="355" spans="1:14" ht="12.75" customHeight="1" hidden="1">
      <c r="A355" s="137">
        <v>2630</v>
      </c>
      <c r="B355" s="160" t="s">
        <v>822</v>
      </c>
      <c r="C355" s="138">
        <v>3</v>
      </c>
      <c r="D355" s="139">
        <v>0</v>
      </c>
      <c r="E355" s="140" t="s">
        <v>392</v>
      </c>
      <c r="F355" s="141" t="s">
        <v>393</v>
      </c>
      <c r="G355" s="149">
        <f t="shared" si="3"/>
        <v>0</v>
      </c>
      <c r="H355" s="150"/>
      <c r="I355" s="162"/>
      <c r="J355" s="99"/>
      <c r="K355" s="99"/>
      <c r="L355" s="99"/>
      <c r="M355" s="99"/>
      <c r="N355" s="99"/>
    </row>
    <row r="356" spans="1:14" s="145" customFormat="1" ht="10.5" customHeight="1" hidden="1">
      <c r="A356" s="137"/>
      <c r="B356" s="122"/>
      <c r="C356" s="138"/>
      <c r="D356" s="139"/>
      <c r="E356" s="132" t="s">
        <v>694</v>
      </c>
      <c r="F356" s="141"/>
      <c r="G356" s="149">
        <f t="shared" si="3"/>
        <v>0</v>
      </c>
      <c r="H356" s="173"/>
      <c r="I356" s="174"/>
      <c r="J356" s="99"/>
      <c r="K356" s="99"/>
      <c r="L356" s="99"/>
      <c r="M356" s="99"/>
      <c r="N356" s="99"/>
    </row>
    <row r="357" spans="1:14" ht="12.75" customHeight="1" hidden="1">
      <c r="A357" s="137">
        <v>2631</v>
      </c>
      <c r="B357" s="198" t="s">
        <v>822</v>
      </c>
      <c r="C357" s="147">
        <v>3</v>
      </c>
      <c r="D357" s="148">
        <v>1</v>
      </c>
      <c r="E357" s="132" t="s">
        <v>394</v>
      </c>
      <c r="F357" s="237" t="s">
        <v>395</v>
      </c>
      <c r="G357" s="149">
        <f t="shared" si="3"/>
        <v>0</v>
      </c>
      <c r="H357" s="150"/>
      <c r="I357" s="162"/>
      <c r="J357" s="99"/>
      <c r="K357" s="99"/>
      <c r="L357" s="99"/>
      <c r="M357" s="99"/>
      <c r="N357" s="99"/>
    </row>
    <row r="358" spans="1:14" ht="38.25" customHeight="1" hidden="1">
      <c r="A358" s="137"/>
      <c r="B358" s="146"/>
      <c r="C358" s="147"/>
      <c r="D358" s="148"/>
      <c r="E358" s="132" t="s">
        <v>765</v>
      </c>
      <c r="F358" s="165"/>
      <c r="G358" s="149">
        <f t="shared" si="3"/>
        <v>0</v>
      </c>
      <c r="H358" s="150"/>
      <c r="I358" s="162"/>
      <c r="J358" s="99"/>
      <c r="K358" s="99"/>
      <c r="L358" s="99"/>
      <c r="M358" s="99"/>
      <c r="N358" s="99"/>
    </row>
    <row r="359" spans="1:14" ht="12.75" customHeight="1" hidden="1">
      <c r="A359" s="137"/>
      <c r="B359" s="146"/>
      <c r="C359" s="147"/>
      <c r="D359" s="148"/>
      <c r="E359" s="132" t="s">
        <v>766</v>
      </c>
      <c r="F359" s="165"/>
      <c r="G359" s="149">
        <f t="shared" si="3"/>
        <v>0</v>
      </c>
      <c r="H359" s="150"/>
      <c r="I359" s="162"/>
      <c r="J359" s="99"/>
      <c r="K359" s="99"/>
      <c r="L359" s="99"/>
      <c r="M359" s="99"/>
      <c r="N359" s="99"/>
    </row>
    <row r="360" spans="1:14" ht="12.75" customHeight="1" hidden="1">
      <c r="A360" s="137"/>
      <c r="B360" s="146"/>
      <c r="C360" s="147"/>
      <c r="D360" s="148"/>
      <c r="E360" s="132" t="s">
        <v>766</v>
      </c>
      <c r="F360" s="165"/>
      <c r="G360" s="149">
        <f t="shared" si="3"/>
        <v>0</v>
      </c>
      <c r="H360" s="150"/>
      <c r="I360" s="162"/>
      <c r="J360" s="99"/>
      <c r="K360" s="99"/>
      <c r="L360" s="99"/>
      <c r="M360" s="99"/>
      <c r="N360" s="99"/>
    </row>
    <row r="361" spans="1:14" ht="12.75" customHeight="1" hidden="1">
      <c r="A361" s="137">
        <v>2640</v>
      </c>
      <c r="B361" s="160" t="s">
        <v>822</v>
      </c>
      <c r="C361" s="138">
        <v>4</v>
      </c>
      <c r="D361" s="139">
        <v>0</v>
      </c>
      <c r="E361" s="140" t="s">
        <v>741</v>
      </c>
      <c r="F361" s="141" t="s">
        <v>397</v>
      </c>
      <c r="G361" s="238">
        <f>+H361+I361</f>
        <v>0</v>
      </c>
      <c r="H361" s="239">
        <f>H362</f>
        <v>0</v>
      </c>
      <c r="I361" s="177">
        <f>+I369+I362</f>
        <v>0</v>
      </c>
      <c r="J361" s="99"/>
      <c r="K361" s="99"/>
      <c r="L361" s="99"/>
      <c r="M361" s="99"/>
      <c r="N361" s="99"/>
    </row>
    <row r="362" spans="1:14" ht="12.75" customHeight="1" hidden="1">
      <c r="A362" s="137">
        <v>2641</v>
      </c>
      <c r="B362" s="198" t="s">
        <v>822</v>
      </c>
      <c r="C362" s="147">
        <v>4</v>
      </c>
      <c r="D362" s="148">
        <v>1</v>
      </c>
      <c r="E362" s="132" t="s">
        <v>741</v>
      </c>
      <c r="F362" s="192" t="s">
        <v>398</v>
      </c>
      <c r="G362" s="238">
        <f>+H362+I362</f>
        <v>0</v>
      </c>
      <c r="H362" s="239">
        <f>H363+H364+H367+H365+H366</f>
        <v>0</v>
      </c>
      <c r="I362" s="177">
        <f>+I368</f>
        <v>0</v>
      </c>
      <c r="J362" s="99"/>
      <c r="K362" s="99"/>
      <c r="L362" s="99"/>
      <c r="M362" s="99"/>
      <c r="N362" s="99"/>
    </row>
    <row r="363" spans="1:14" ht="12.75" customHeight="1" hidden="1">
      <c r="A363" s="137"/>
      <c r="B363" s="146"/>
      <c r="C363" s="147"/>
      <c r="D363" s="148"/>
      <c r="E363" s="153" t="s">
        <v>911</v>
      </c>
      <c r="F363" s="165"/>
      <c r="G363" s="154">
        <f>H363</f>
        <v>0</v>
      </c>
      <c r="H363" s="213"/>
      <c r="I363" s="162"/>
      <c r="J363" s="99"/>
      <c r="K363" s="99"/>
      <c r="L363" s="99"/>
      <c r="M363" s="99"/>
      <c r="N363" s="99"/>
    </row>
    <row r="364" spans="1:14" ht="15.75" customHeight="1" hidden="1" thickBot="1">
      <c r="A364" s="137"/>
      <c r="B364" s="146"/>
      <c r="C364" s="147"/>
      <c r="D364" s="148"/>
      <c r="E364" s="152" t="s">
        <v>657</v>
      </c>
      <c r="F364" s="165"/>
      <c r="G364" s="154">
        <f>H364</f>
        <v>0</v>
      </c>
      <c r="H364" s="213"/>
      <c r="I364" s="162"/>
      <c r="J364" s="99"/>
      <c r="K364" s="99"/>
      <c r="L364" s="99"/>
      <c r="M364" s="99"/>
      <c r="N364" s="99"/>
    </row>
    <row r="365" spans="1:14" ht="15" customHeight="1" hidden="1">
      <c r="A365" s="137"/>
      <c r="B365" s="160"/>
      <c r="C365" s="138"/>
      <c r="D365" s="139"/>
      <c r="E365" s="77" t="s">
        <v>658</v>
      </c>
      <c r="F365" s="165"/>
      <c r="G365" s="149">
        <f>H365</f>
        <v>0</v>
      </c>
      <c r="H365" s="150"/>
      <c r="I365" s="189"/>
      <c r="J365" s="99"/>
      <c r="K365" s="99"/>
      <c r="L365" s="99"/>
      <c r="M365" s="99"/>
      <c r="N365" s="99"/>
    </row>
    <row r="366" spans="1:9" s="145" customFormat="1" ht="30" customHeight="1" hidden="1" thickBot="1">
      <c r="A366" s="137"/>
      <c r="B366" s="122"/>
      <c r="C366" s="138"/>
      <c r="D366" s="139"/>
      <c r="E366" s="152" t="s">
        <v>660</v>
      </c>
      <c r="F366" s="141"/>
      <c r="G366" s="149">
        <f>H366</f>
        <v>0</v>
      </c>
      <c r="H366" s="156"/>
      <c r="I366" s="151"/>
    </row>
    <row r="367" spans="1:9" s="145" customFormat="1" ht="17.25" customHeight="1" hidden="1">
      <c r="A367" s="137"/>
      <c r="B367" s="122"/>
      <c r="C367" s="138"/>
      <c r="D367" s="139"/>
      <c r="E367" s="58" t="s">
        <v>675</v>
      </c>
      <c r="F367" s="141"/>
      <c r="G367" s="149">
        <f>H367</f>
        <v>0</v>
      </c>
      <c r="H367" s="156"/>
      <c r="I367" s="240"/>
    </row>
    <row r="368" spans="1:9" s="48" customFormat="1" ht="16.5" hidden="1" thickBot="1">
      <c r="A368" s="43"/>
      <c r="B368" s="49"/>
      <c r="C368" s="45"/>
      <c r="D368" s="157"/>
      <c r="E368" s="50" t="s">
        <v>750</v>
      </c>
      <c r="F368" s="47"/>
      <c r="G368" s="158">
        <f>I368</f>
        <v>0</v>
      </c>
      <c r="H368" s="169"/>
      <c r="I368" s="170"/>
    </row>
    <row r="369" spans="1:14" ht="12.75" customHeight="1" hidden="1">
      <c r="A369" s="137">
        <v>2641</v>
      </c>
      <c r="B369" s="198" t="s">
        <v>822</v>
      </c>
      <c r="C369" s="147">
        <v>4</v>
      </c>
      <c r="D369" s="148">
        <v>1</v>
      </c>
      <c r="E369" s="132" t="s">
        <v>901</v>
      </c>
      <c r="F369" s="192" t="s">
        <v>398</v>
      </c>
      <c r="G369" s="241">
        <f>+H369+I369</f>
        <v>0</v>
      </c>
      <c r="H369" s="213"/>
      <c r="I369" s="162">
        <f>+I370</f>
        <v>0</v>
      </c>
      <c r="J369" s="99"/>
      <c r="K369" s="99"/>
      <c r="L369" s="99"/>
      <c r="M369" s="99"/>
      <c r="N369" s="99"/>
    </row>
    <row r="370" spans="1:9" s="48" customFormat="1" ht="16.5" hidden="1" thickBot="1">
      <c r="A370" s="43"/>
      <c r="B370" s="49"/>
      <c r="C370" s="45"/>
      <c r="D370" s="157"/>
      <c r="E370" s="50" t="s">
        <v>750</v>
      </c>
      <c r="F370" s="47"/>
      <c r="G370" s="158">
        <f aca="true" t="shared" si="4" ref="G370:G376">I370</f>
        <v>0</v>
      </c>
      <c r="H370" s="169"/>
      <c r="I370" s="170"/>
    </row>
    <row r="371" spans="1:14" ht="38.25" customHeight="1" hidden="1">
      <c r="A371" s="137">
        <v>2650</v>
      </c>
      <c r="B371" s="160" t="s">
        <v>822</v>
      </c>
      <c r="C371" s="138">
        <v>5</v>
      </c>
      <c r="D371" s="139">
        <v>0</v>
      </c>
      <c r="E371" s="140" t="s">
        <v>403</v>
      </c>
      <c r="F371" s="141" t="s">
        <v>404</v>
      </c>
      <c r="G371" s="149">
        <f t="shared" si="4"/>
        <v>0</v>
      </c>
      <c r="H371" s="150"/>
      <c r="I371" s="162"/>
      <c r="J371" s="99"/>
      <c r="K371" s="99"/>
      <c r="L371" s="99"/>
      <c r="M371" s="99"/>
      <c r="N371" s="99"/>
    </row>
    <row r="372" spans="1:14" s="145" customFormat="1" ht="10.5" customHeight="1" hidden="1">
      <c r="A372" s="137"/>
      <c r="B372" s="122"/>
      <c r="C372" s="138"/>
      <c r="D372" s="139"/>
      <c r="E372" s="132" t="s">
        <v>694</v>
      </c>
      <c r="F372" s="141"/>
      <c r="G372" s="149">
        <f t="shared" si="4"/>
        <v>0</v>
      </c>
      <c r="H372" s="173"/>
      <c r="I372" s="174"/>
      <c r="J372" s="99"/>
      <c r="K372" s="99"/>
      <c r="L372" s="99"/>
      <c r="M372" s="99"/>
      <c r="N372" s="99"/>
    </row>
    <row r="373" spans="1:14" ht="38.25" customHeight="1" hidden="1">
      <c r="A373" s="137">
        <v>2651</v>
      </c>
      <c r="B373" s="198" t="s">
        <v>822</v>
      </c>
      <c r="C373" s="147">
        <v>5</v>
      </c>
      <c r="D373" s="148">
        <v>1</v>
      </c>
      <c r="E373" s="132" t="s">
        <v>403</v>
      </c>
      <c r="F373" s="192" t="s">
        <v>405</v>
      </c>
      <c r="G373" s="149">
        <f t="shared" si="4"/>
        <v>0</v>
      </c>
      <c r="H373" s="150"/>
      <c r="I373" s="162"/>
      <c r="J373" s="99"/>
      <c r="K373" s="99"/>
      <c r="L373" s="99"/>
      <c r="M373" s="99"/>
      <c r="N373" s="99"/>
    </row>
    <row r="374" spans="1:14" ht="38.25" customHeight="1" hidden="1">
      <c r="A374" s="137"/>
      <c r="B374" s="146"/>
      <c r="C374" s="147"/>
      <c r="D374" s="148"/>
      <c r="E374" s="132" t="s">
        <v>765</v>
      </c>
      <c r="F374" s="165"/>
      <c r="G374" s="149">
        <f t="shared" si="4"/>
        <v>0</v>
      </c>
      <c r="H374" s="150"/>
      <c r="I374" s="162"/>
      <c r="J374" s="99"/>
      <c r="K374" s="99"/>
      <c r="L374" s="99"/>
      <c r="M374" s="99"/>
      <c r="N374" s="99"/>
    </row>
    <row r="375" spans="1:14" ht="12.75" customHeight="1" hidden="1">
      <c r="A375" s="137"/>
      <c r="B375" s="146"/>
      <c r="C375" s="147"/>
      <c r="D375" s="148"/>
      <c r="E375" s="132" t="s">
        <v>766</v>
      </c>
      <c r="F375" s="165"/>
      <c r="G375" s="149">
        <f t="shared" si="4"/>
        <v>0</v>
      </c>
      <c r="H375" s="150"/>
      <c r="I375" s="162"/>
      <c r="J375" s="99"/>
      <c r="K375" s="99"/>
      <c r="L375" s="99"/>
      <c r="M375" s="99"/>
      <c r="N375" s="99"/>
    </row>
    <row r="376" spans="1:14" ht="12.75" customHeight="1" hidden="1">
      <c r="A376" s="137"/>
      <c r="B376" s="146"/>
      <c r="C376" s="147"/>
      <c r="D376" s="148"/>
      <c r="E376" s="132" t="s">
        <v>766</v>
      </c>
      <c r="F376" s="165"/>
      <c r="G376" s="149">
        <f t="shared" si="4"/>
        <v>0</v>
      </c>
      <c r="H376" s="150"/>
      <c r="I376" s="162"/>
      <c r="J376" s="99"/>
      <c r="K376" s="99"/>
      <c r="L376" s="99"/>
      <c r="M376" s="99"/>
      <c r="N376" s="99"/>
    </row>
    <row r="377" spans="1:14" ht="25.5" customHeight="1">
      <c r="A377" s="137">
        <v>2660</v>
      </c>
      <c r="B377" s="160" t="s">
        <v>822</v>
      </c>
      <c r="C377" s="138">
        <v>6</v>
      </c>
      <c r="D377" s="139">
        <v>0</v>
      </c>
      <c r="E377" s="140" t="s">
        <v>406</v>
      </c>
      <c r="F377" s="196" t="s">
        <v>407</v>
      </c>
      <c r="G377" s="142">
        <f>H377+I377</f>
        <v>222000</v>
      </c>
      <c r="H377" s="143">
        <f>H379</f>
        <v>0</v>
      </c>
      <c r="I377" s="177">
        <f>I379</f>
        <v>222000</v>
      </c>
      <c r="J377" s="99"/>
      <c r="K377" s="99"/>
      <c r="L377" s="99"/>
      <c r="M377" s="99"/>
      <c r="N377" s="99"/>
    </row>
    <row r="378" spans="1:14" s="145" customFormat="1" ht="13.5" customHeight="1">
      <c r="A378" s="137"/>
      <c r="B378" s="122"/>
      <c r="C378" s="138"/>
      <c r="D378" s="139"/>
      <c r="E378" s="132" t="s">
        <v>694</v>
      </c>
      <c r="F378" s="141"/>
      <c r="G378" s="149"/>
      <c r="H378" s="173"/>
      <c r="I378" s="174"/>
      <c r="J378" s="99"/>
      <c r="K378" s="99"/>
      <c r="L378" s="99"/>
      <c r="M378" s="99"/>
      <c r="N378" s="99"/>
    </row>
    <row r="379" spans="1:14" ht="25.5" customHeight="1">
      <c r="A379" s="137">
        <v>2661</v>
      </c>
      <c r="B379" s="198" t="s">
        <v>822</v>
      </c>
      <c r="C379" s="147">
        <v>6</v>
      </c>
      <c r="D379" s="148">
        <v>1</v>
      </c>
      <c r="E379" s="132" t="s">
        <v>406</v>
      </c>
      <c r="F379" s="192" t="s">
        <v>408</v>
      </c>
      <c r="G379" s="142">
        <f>H379+I379</f>
        <v>222000</v>
      </c>
      <c r="H379" s="143">
        <f>H381+H382+H383</f>
        <v>0</v>
      </c>
      <c r="I379" s="177">
        <f>I384+I385+I387+I386+I388</f>
        <v>222000</v>
      </c>
      <c r="J379" s="99"/>
      <c r="K379" s="99"/>
      <c r="L379" s="99"/>
      <c r="M379" s="99"/>
      <c r="N379" s="99"/>
    </row>
    <row r="380" spans="1:14" ht="38.25" customHeight="1" hidden="1">
      <c r="A380" s="137"/>
      <c r="B380" s="146"/>
      <c r="C380" s="147"/>
      <c r="D380" s="148"/>
      <c r="E380" s="132" t="s">
        <v>765</v>
      </c>
      <c r="F380" s="165"/>
      <c r="G380" s="149">
        <f>I380</f>
        <v>0</v>
      </c>
      <c r="H380" s="150"/>
      <c r="I380" s="162"/>
      <c r="J380" s="99"/>
      <c r="K380" s="99"/>
      <c r="L380" s="99"/>
      <c r="M380" s="99"/>
      <c r="N380" s="99"/>
    </row>
    <row r="381" spans="1:14" ht="12.75" customHeight="1" hidden="1" thickBot="1">
      <c r="A381" s="137"/>
      <c r="B381" s="146"/>
      <c r="C381" s="147"/>
      <c r="D381" s="148"/>
      <c r="E381" s="152" t="s">
        <v>657</v>
      </c>
      <c r="F381" s="165"/>
      <c r="G381" s="149">
        <f>H381</f>
        <v>0</v>
      </c>
      <c r="H381" s="150"/>
      <c r="I381" s="162"/>
      <c r="J381" s="99"/>
      <c r="K381" s="99"/>
      <c r="L381" s="99"/>
      <c r="M381" s="99"/>
      <c r="N381" s="99"/>
    </row>
    <row r="382" spans="1:9" s="48" customFormat="1" ht="29.25" customHeight="1" hidden="1">
      <c r="A382" s="43"/>
      <c r="B382" s="44"/>
      <c r="C382" s="45"/>
      <c r="D382" s="157"/>
      <c r="E382" s="50" t="s">
        <v>686</v>
      </c>
      <c r="F382" s="163"/>
      <c r="G382" s="164">
        <f>H382+I382</f>
        <v>0</v>
      </c>
      <c r="H382" s="75"/>
      <c r="I382" s="75"/>
    </row>
    <row r="383" spans="1:9" s="48" customFormat="1" ht="15.75" hidden="1">
      <c r="A383" s="43"/>
      <c r="B383" s="44"/>
      <c r="C383" s="45"/>
      <c r="D383" s="46"/>
      <c r="E383" s="73" t="s">
        <v>675</v>
      </c>
      <c r="F383" s="47"/>
      <c r="G383" s="181">
        <f>H383</f>
        <v>0</v>
      </c>
      <c r="H383" s="182"/>
      <c r="I383" s="66"/>
    </row>
    <row r="384" spans="1:9" s="48" customFormat="1" ht="29.25" customHeight="1">
      <c r="A384" s="43"/>
      <c r="B384" s="44"/>
      <c r="C384" s="45"/>
      <c r="D384" s="46"/>
      <c r="E384" s="58" t="s">
        <v>753</v>
      </c>
      <c r="F384" s="47"/>
      <c r="G384" s="75">
        <f>I384+H384</f>
        <v>220000</v>
      </c>
      <c r="H384" s="75"/>
      <c r="I384" s="75">
        <f>221000-1000</f>
        <v>220000</v>
      </c>
    </row>
    <row r="385" spans="1:14" ht="16.5" customHeight="1" hidden="1">
      <c r="A385" s="137"/>
      <c r="B385" s="160"/>
      <c r="C385" s="138"/>
      <c r="D385" s="139"/>
      <c r="E385" s="58" t="s">
        <v>752</v>
      </c>
      <c r="F385" s="165"/>
      <c r="G385" s="149">
        <f>H385+I385</f>
        <v>0</v>
      </c>
      <c r="H385" s="150"/>
      <c r="I385" s="162"/>
      <c r="J385" s="99"/>
      <c r="K385" s="99"/>
      <c r="L385" s="99"/>
      <c r="M385" s="99"/>
      <c r="N385" s="99"/>
    </row>
    <row r="386" spans="1:9" s="48" customFormat="1" ht="15.75" hidden="1">
      <c r="A386" s="43"/>
      <c r="B386" s="49"/>
      <c r="C386" s="45"/>
      <c r="D386" s="46"/>
      <c r="E386" s="58" t="s">
        <v>750</v>
      </c>
      <c r="F386" s="47"/>
      <c r="G386" s="149">
        <f>H386+I386</f>
        <v>0</v>
      </c>
      <c r="H386" s="156"/>
      <c r="I386" s="162"/>
    </row>
    <row r="387" spans="1:14" ht="15" customHeight="1">
      <c r="A387" s="137"/>
      <c r="B387" s="160"/>
      <c r="C387" s="138"/>
      <c r="D387" s="139"/>
      <c r="E387" s="58" t="s">
        <v>747</v>
      </c>
      <c r="F387" s="165"/>
      <c r="G387" s="149">
        <f>I387</f>
        <v>2000</v>
      </c>
      <c r="H387" s="150"/>
      <c r="I387" s="162">
        <v>2000</v>
      </c>
      <c r="J387" s="99"/>
      <c r="K387" s="99"/>
      <c r="L387" s="99"/>
      <c r="M387" s="99"/>
      <c r="N387" s="99"/>
    </row>
    <row r="388" spans="1:14" ht="38.25" hidden="1">
      <c r="A388" s="137"/>
      <c r="B388" s="160"/>
      <c r="C388" s="138"/>
      <c r="D388" s="139"/>
      <c r="E388" s="132" t="s">
        <v>900</v>
      </c>
      <c r="F388" s="165"/>
      <c r="G388" s="149">
        <f>+H388+I388</f>
        <v>0</v>
      </c>
      <c r="H388" s="150"/>
      <c r="I388" s="162">
        <f>+I389</f>
        <v>0</v>
      </c>
      <c r="J388" s="99"/>
      <c r="K388" s="99"/>
      <c r="L388" s="99"/>
      <c r="M388" s="99"/>
      <c r="N388" s="99"/>
    </row>
    <row r="389" spans="1:14" ht="16.5" customHeight="1" hidden="1">
      <c r="A389" s="137"/>
      <c r="B389" s="160"/>
      <c r="C389" s="138"/>
      <c r="D389" s="139"/>
      <c r="E389" s="58" t="s">
        <v>752</v>
      </c>
      <c r="F389" s="165"/>
      <c r="G389" s="149">
        <f>H389+I389</f>
        <v>0</v>
      </c>
      <c r="H389" s="150"/>
      <c r="I389" s="162"/>
      <c r="J389" s="99"/>
      <c r="K389" s="99"/>
      <c r="L389" s="99"/>
      <c r="M389" s="99"/>
      <c r="N389" s="99"/>
    </row>
    <row r="390" spans="1:14" s="130" customFormat="1" ht="36" customHeight="1" hidden="1">
      <c r="A390" s="194">
        <v>2700</v>
      </c>
      <c r="B390" s="160" t="s">
        <v>823</v>
      </c>
      <c r="C390" s="138">
        <v>0</v>
      </c>
      <c r="D390" s="139">
        <v>0</v>
      </c>
      <c r="E390" s="197" t="s">
        <v>917</v>
      </c>
      <c r="F390" s="195" t="s">
        <v>409</v>
      </c>
      <c r="G390" s="142">
        <f>+H390+I390</f>
        <v>0</v>
      </c>
      <c r="H390" s="143">
        <f>+H394</f>
        <v>0</v>
      </c>
      <c r="I390" s="162">
        <f>I392+I456</f>
        <v>0</v>
      </c>
      <c r="J390" s="99"/>
      <c r="K390" s="99"/>
      <c r="L390" s="99"/>
      <c r="M390" s="99"/>
      <c r="N390" s="99"/>
    </row>
    <row r="391" spans="1:14" ht="15" customHeight="1" hidden="1">
      <c r="A391" s="131"/>
      <c r="B391" s="122"/>
      <c r="C391" s="123"/>
      <c r="D391" s="124"/>
      <c r="E391" s="132" t="s">
        <v>693</v>
      </c>
      <c r="F391" s="133"/>
      <c r="G391" s="149">
        <f>I391</f>
        <v>0</v>
      </c>
      <c r="H391" s="135"/>
      <c r="I391" s="191"/>
      <c r="J391" s="99"/>
      <c r="K391" s="99"/>
      <c r="L391" s="99"/>
      <c r="M391" s="99"/>
      <c r="N391" s="99"/>
    </row>
    <row r="392" spans="1:14" ht="27" customHeight="1" hidden="1">
      <c r="A392" s="137">
        <v>2710</v>
      </c>
      <c r="B392" s="160" t="s">
        <v>823</v>
      </c>
      <c r="C392" s="138">
        <v>1</v>
      </c>
      <c r="D392" s="139">
        <v>0</v>
      </c>
      <c r="E392" s="140" t="s">
        <v>410</v>
      </c>
      <c r="F392" s="141" t="s">
        <v>411</v>
      </c>
      <c r="G392" s="149">
        <f>G403</f>
        <v>0</v>
      </c>
      <c r="H392" s="150"/>
      <c r="I392" s="162">
        <f>I403</f>
        <v>0</v>
      </c>
      <c r="J392" s="99"/>
      <c r="K392" s="99"/>
      <c r="L392" s="99"/>
      <c r="M392" s="99"/>
      <c r="N392" s="99"/>
    </row>
    <row r="393" spans="1:14" s="145" customFormat="1" ht="12.75" customHeight="1" hidden="1">
      <c r="A393" s="137"/>
      <c r="B393" s="122"/>
      <c r="C393" s="138"/>
      <c r="D393" s="139"/>
      <c r="E393" s="132" t="s">
        <v>694</v>
      </c>
      <c r="F393" s="141"/>
      <c r="G393" s="172"/>
      <c r="H393" s="173"/>
      <c r="I393" s="174"/>
      <c r="J393" s="99"/>
      <c r="K393" s="99"/>
      <c r="L393" s="99"/>
      <c r="M393" s="99"/>
      <c r="N393" s="99"/>
    </row>
    <row r="394" spans="1:14" ht="12.75" customHeight="1" hidden="1">
      <c r="A394" s="137">
        <v>2711</v>
      </c>
      <c r="B394" s="198" t="s">
        <v>823</v>
      </c>
      <c r="C394" s="147">
        <v>1</v>
      </c>
      <c r="D394" s="148">
        <v>1</v>
      </c>
      <c r="E394" s="132" t="s">
        <v>412</v>
      </c>
      <c r="F394" s="192" t="s">
        <v>413</v>
      </c>
      <c r="G394" s="149">
        <f>+H394+I394</f>
        <v>0</v>
      </c>
      <c r="H394" s="150">
        <f>+H396</f>
        <v>0</v>
      </c>
      <c r="I394" s="162"/>
      <c r="J394" s="99"/>
      <c r="K394" s="99"/>
      <c r="L394" s="99"/>
      <c r="M394" s="99"/>
      <c r="N394" s="99"/>
    </row>
    <row r="395" spans="1:14" ht="38.25" customHeight="1" hidden="1">
      <c r="A395" s="137"/>
      <c r="B395" s="146"/>
      <c r="C395" s="147"/>
      <c r="D395" s="148"/>
      <c r="E395" s="132" t="s">
        <v>765</v>
      </c>
      <c r="F395" s="165"/>
      <c r="G395" s="149"/>
      <c r="H395" s="150"/>
      <c r="I395" s="162"/>
      <c r="J395" s="99"/>
      <c r="K395" s="99"/>
      <c r="L395" s="99"/>
      <c r="M395" s="99"/>
      <c r="N395" s="99"/>
    </row>
    <row r="396" spans="1:9" ht="25.5" hidden="1">
      <c r="A396" s="137"/>
      <c r="B396" s="51"/>
      <c r="C396" s="147"/>
      <c r="D396" s="148"/>
      <c r="E396" s="229" t="s">
        <v>0</v>
      </c>
      <c r="F396" s="165"/>
      <c r="G396" s="149">
        <f>H396</f>
        <v>0</v>
      </c>
      <c r="H396" s="150"/>
      <c r="I396" s="162"/>
    </row>
    <row r="397" spans="1:14" ht="12.75" customHeight="1" hidden="1">
      <c r="A397" s="137"/>
      <c r="B397" s="146"/>
      <c r="C397" s="147"/>
      <c r="D397" s="148"/>
      <c r="E397" s="132" t="s">
        <v>766</v>
      </c>
      <c r="F397" s="165"/>
      <c r="G397" s="149"/>
      <c r="H397" s="150"/>
      <c r="I397" s="162"/>
      <c r="J397" s="99"/>
      <c r="K397" s="99"/>
      <c r="L397" s="99"/>
      <c r="M397" s="99"/>
      <c r="N397" s="99"/>
    </row>
    <row r="398" spans="1:14" ht="12.75" customHeight="1" hidden="1">
      <c r="A398" s="137"/>
      <c r="B398" s="146"/>
      <c r="C398" s="147"/>
      <c r="D398" s="148"/>
      <c r="E398" s="132" t="s">
        <v>766</v>
      </c>
      <c r="F398" s="165"/>
      <c r="G398" s="149"/>
      <c r="H398" s="150"/>
      <c r="I398" s="162"/>
      <c r="J398" s="99"/>
      <c r="K398" s="99"/>
      <c r="L398" s="99"/>
      <c r="M398" s="99"/>
      <c r="N398" s="99"/>
    </row>
    <row r="399" spans="1:14" ht="12.75" customHeight="1" hidden="1">
      <c r="A399" s="137">
        <v>2712</v>
      </c>
      <c r="B399" s="198" t="s">
        <v>823</v>
      </c>
      <c r="C399" s="147">
        <v>1</v>
      </c>
      <c r="D399" s="148">
        <v>2</v>
      </c>
      <c r="E399" s="132" t="s">
        <v>414</v>
      </c>
      <c r="F399" s="192" t="s">
        <v>415</v>
      </c>
      <c r="G399" s="149"/>
      <c r="H399" s="150"/>
      <c r="I399" s="162"/>
      <c r="J399" s="99"/>
      <c r="K399" s="99"/>
      <c r="L399" s="99"/>
      <c r="M399" s="99"/>
      <c r="N399" s="99"/>
    </row>
    <row r="400" spans="1:14" ht="38.25" customHeight="1" hidden="1">
      <c r="A400" s="137"/>
      <c r="B400" s="146"/>
      <c r="C400" s="147"/>
      <c r="D400" s="148"/>
      <c r="E400" s="132" t="s">
        <v>765</v>
      </c>
      <c r="F400" s="165"/>
      <c r="G400" s="149"/>
      <c r="H400" s="150"/>
      <c r="I400" s="162"/>
      <c r="J400" s="99"/>
      <c r="K400" s="99"/>
      <c r="L400" s="99"/>
      <c r="M400" s="99"/>
      <c r="N400" s="99"/>
    </row>
    <row r="401" spans="1:14" ht="12.75" customHeight="1" hidden="1">
      <c r="A401" s="137"/>
      <c r="B401" s="146"/>
      <c r="C401" s="147"/>
      <c r="D401" s="148"/>
      <c r="E401" s="132" t="s">
        <v>766</v>
      </c>
      <c r="F401" s="165"/>
      <c r="G401" s="149"/>
      <c r="H401" s="150"/>
      <c r="I401" s="162"/>
      <c r="J401" s="99"/>
      <c r="K401" s="99"/>
      <c r="L401" s="99"/>
      <c r="M401" s="99"/>
      <c r="N401" s="99"/>
    </row>
    <row r="402" spans="1:14" ht="12.75" customHeight="1" hidden="1">
      <c r="A402" s="137"/>
      <c r="B402" s="146"/>
      <c r="C402" s="147"/>
      <c r="D402" s="148"/>
      <c r="E402" s="132" t="s">
        <v>766</v>
      </c>
      <c r="F402" s="165"/>
      <c r="G402" s="149"/>
      <c r="H402" s="150"/>
      <c r="I402" s="162"/>
      <c r="J402" s="99"/>
      <c r="K402" s="99"/>
      <c r="L402" s="99"/>
      <c r="M402" s="99"/>
      <c r="N402" s="99"/>
    </row>
    <row r="403" spans="1:14" ht="21.75" customHeight="1" hidden="1">
      <c r="A403" s="137">
        <v>2713</v>
      </c>
      <c r="B403" s="198" t="s">
        <v>823</v>
      </c>
      <c r="C403" s="147">
        <v>1</v>
      </c>
      <c r="D403" s="148">
        <v>3</v>
      </c>
      <c r="E403" s="132" t="s">
        <v>628</v>
      </c>
      <c r="F403" s="192" t="s">
        <v>416</v>
      </c>
      <c r="G403" s="149">
        <f>I403</f>
        <v>0</v>
      </c>
      <c r="H403" s="150"/>
      <c r="I403" s="162">
        <f>I406+I405</f>
        <v>0</v>
      </c>
      <c r="J403" s="99"/>
      <c r="K403" s="99"/>
      <c r="L403" s="99"/>
      <c r="M403" s="99"/>
      <c r="N403" s="99"/>
    </row>
    <row r="404" spans="1:14" ht="21.75" customHeight="1" hidden="1">
      <c r="A404" s="137"/>
      <c r="B404" s="146"/>
      <c r="C404" s="147"/>
      <c r="D404" s="148"/>
      <c r="E404" s="132"/>
      <c r="F404" s="192"/>
      <c r="G404" s="149"/>
      <c r="H404" s="150"/>
      <c r="I404" s="162"/>
      <c r="J404" s="99"/>
      <c r="K404" s="99"/>
      <c r="L404" s="99"/>
      <c r="M404" s="99"/>
      <c r="N404" s="99"/>
    </row>
    <row r="405" spans="1:9" s="145" customFormat="1" ht="18.75" customHeight="1" hidden="1">
      <c r="A405" s="137"/>
      <c r="B405" s="122"/>
      <c r="C405" s="138"/>
      <c r="D405" s="139"/>
      <c r="E405" s="58" t="s">
        <v>818</v>
      </c>
      <c r="F405" s="141"/>
      <c r="G405" s="149">
        <f>I405</f>
        <v>0</v>
      </c>
      <c r="H405" s="150"/>
      <c r="I405" s="189"/>
    </row>
    <row r="406" spans="1:14" ht="20.25" customHeight="1" hidden="1">
      <c r="A406" s="137"/>
      <c r="B406" s="146"/>
      <c r="C406" s="147"/>
      <c r="D406" s="148"/>
      <c r="E406" s="50" t="s">
        <v>750</v>
      </c>
      <c r="F406" s="165"/>
      <c r="G406" s="149">
        <f>I406</f>
        <v>0</v>
      </c>
      <c r="H406" s="150"/>
      <c r="I406" s="162"/>
      <c r="J406" s="99"/>
      <c r="K406" s="99"/>
      <c r="L406" s="99"/>
      <c r="M406" s="99"/>
      <c r="N406" s="99"/>
    </row>
    <row r="407" spans="1:14" ht="12.75" customHeight="1" hidden="1">
      <c r="A407" s="137"/>
      <c r="B407" s="146"/>
      <c r="C407" s="147"/>
      <c r="D407" s="148"/>
      <c r="E407" s="132" t="s">
        <v>766</v>
      </c>
      <c r="F407" s="165"/>
      <c r="G407" s="149"/>
      <c r="H407" s="150"/>
      <c r="I407" s="162"/>
      <c r="J407" s="99"/>
      <c r="K407" s="99"/>
      <c r="L407" s="99"/>
      <c r="M407" s="99"/>
      <c r="N407" s="99"/>
    </row>
    <row r="408" spans="1:14" ht="12.75" customHeight="1" hidden="1">
      <c r="A408" s="137">
        <v>2720</v>
      </c>
      <c r="B408" s="160" t="s">
        <v>823</v>
      </c>
      <c r="C408" s="138">
        <v>2</v>
      </c>
      <c r="D408" s="139">
        <v>0</v>
      </c>
      <c r="E408" s="140" t="s">
        <v>824</v>
      </c>
      <c r="F408" s="141" t="s">
        <v>417</v>
      </c>
      <c r="G408" s="149"/>
      <c r="H408" s="150"/>
      <c r="I408" s="162"/>
      <c r="J408" s="99"/>
      <c r="K408" s="99"/>
      <c r="L408" s="99"/>
      <c r="M408" s="99"/>
      <c r="N408" s="99"/>
    </row>
    <row r="409" spans="1:14" s="145" customFormat="1" ht="10.5" customHeight="1" hidden="1">
      <c r="A409" s="137"/>
      <c r="B409" s="122"/>
      <c r="C409" s="138"/>
      <c r="D409" s="139"/>
      <c r="E409" s="132" t="s">
        <v>694</v>
      </c>
      <c r="F409" s="141"/>
      <c r="G409" s="172"/>
      <c r="H409" s="173"/>
      <c r="I409" s="174"/>
      <c r="J409" s="99"/>
      <c r="K409" s="99"/>
      <c r="L409" s="99"/>
      <c r="M409" s="99"/>
      <c r="N409" s="99"/>
    </row>
    <row r="410" spans="1:14" ht="12.75" customHeight="1" hidden="1">
      <c r="A410" s="137">
        <v>2721</v>
      </c>
      <c r="B410" s="198" t="s">
        <v>823</v>
      </c>
      <c r="C410" s="147">
        <v>2</v>
      </c>
      <c r="D410" s="148">
        <v>1</v>
      </c>
      <c r="E410" s="132" t="s">
        <v>418</v>
      </c>
      <c r="F410" s="192" t="s">
        <v>419</v>
      </c>
      <c r="G410" s="149"/>
      <c r="H410" s="150"/>
      <c r="I410" s="162"/>
      <c r="J410" s="99"/>
      <c r="K410" s="99"/>
      <c r="L410" s="99"/>
      <c r="M410" s="99"/>
      <c r="N410" s="99"/>
    </row>
    <row r="411" spans="1:14" ht="38.25" customHeight="1" hidden="1">
      <c r="A411" s="137"/>
      <c r="B411" s="146"/>
      <c r="C411" s="147"/>
      <c r="D411" s="148"/>
      <c r="E411" s="132" t="s">
        <v>765</v>
      </c>
      <c r="F411" s="165"/>
      <c r="G411" s="149"/>
      <c r="H411" s="150"/>
      <c r="I411" s="162"/>
      <c r="J411" s="99"/>
      <c r="K411" s="99"/>
      <c r="L411" s="99"/>
      <c r="M411" s="99"/>
      <c r="N411" s="99"/>
    </row>
    <row r="412" spans="1:14" ht="12.75" customHeight="1" hidden="1">
      <c r="A412" s="137"/>
      <c r="B412" s="146"/>
      <c r="C412" s="147"/>
      <c r="D412" s="148"/>
      <c r="E412" s="132" t="s">
        <v>766</v>
      </c>
      <c r="F412" s="165"/>
      <c r="G412" s="149"/>
      <c r="H412" s="150"/>
      <c r="I412" s="162"/>
      <c r="J412" s="99"/>
      <c r="K412" s="99"/>
      <c r="L412" s="99"/>
      <c r="M412" s="99"/>
      <c r="N412" s="99"/>
    </row>
    <row r="413" spans="1:14" ht="12.75" customHeight="1" hidden="1">
      <c r="A413" s="137"/>
      <c r="B413" s="146"/>
      <c r="C413" s="147"/>
      <c r="D413" s="148"/>
      <c r="E413" s="132" t="s">
        <v>766</v>
      </c>
      <c r="F413" s="165"/>
      <c r="G413" s="149"/>
      <c r="H413" s="150"/>
      <c r="I413" s="162"/>
      <c r="J413" s="99"/>
      <c r="K413" s="99"/>
      <c r="L413" s="99"/>
      <c r="M413" s="99"/>
      <c r="N413" s="99"/>
    </row>
    <row r="414" spans="1:14" ht="20.25" customHeight="1" hidden="1">
      <c r="A414" s="137">
        <v>2722</v>
      </c>
      <c r="B414" s="198" t="s">
        <v>823</v>
      </c>
      <c r="C414" s="147">
        <v>2</v>
      </c>
      <c r="D414" s="148">
        <v>2</v>
      </c>
      <c r="E414" s="132" t="s">
        <v>420</v>
      </c>
      <c r="F414" s="192" t="s">
        <v>421</v>
      </c>
      <c r="G414" s="149"/>
      <c r="H414" s="150"/>
      <c r="I414" s="162"/>
      <c r="J414" s="99"/>
      <c r="K414" s="99"/>
      <c r="L414" s="99"/>
      <c r="M414" s="99"/>
      <c r="N414" s="99"/>
    </row>
    <row r="415" spans="1:14" ht="38.25" customHeight="1" hidden="1">
      <c r="A415" s="137"/>
      <c r="B415" s="146"/>
      <c r="C415" s="147"/>
      <c r="D415" s="148"/>
      <c r="E415" s="132" t="s">
        <v>765</v>
      </c>
      <c r="F415" s="165"/>
      <c r="G415" s="149"/>
      <c r="H415" s="150"/>
      <c r="I415" s="162"/>
      <c r="J415" s="99"/>
      <c r="K415" s="99"/>
      <c r="L415" s="99"/>
      <c r="M415" s="99"/>
      <c r="N415" s="99"/>
    </row>
    <row r="416" spans="1:14" ht="12.75" customHeight="1" hidden="1">
      <c r="A416" s="137"/>
      <c r="B416" s="146"/>
      <c r="C416" s="147"/>
      <c r="D416" s="148"/>
      <c r="E416" s="132" t="s">
        <v>766</v>
      </c>
      <c r="F416" s="165"/>
      <c r="G416" s="149"/>
      <c r="H416" s="150"/>
      <c r="I416" s="162"/>
      <c r="J416" s="99"/>
      <c r="K416" s="99"/>
      <c r="L416" s="99"/>
      <c r="M416" s="99"/>
      <c r="N416" s="99"/>
    </row>
    <row r="417" spans="1:14" ht="12.75" customHeight="1" hidden="1">
      <c r="A417" s="137"/>
      <c r="B417" s="146"/>
      <c r="C417" s="147"/>
      <c r="D417" s="148"/>
      <c r="E417" s="132" t="s">
        <v>766</v>
      </c>
      <c r="F417" s="165"/>
      <c r="G417" s="149"/>
      <c r="H417" s="150"/>
      <c r="I417" s="162"/>
      <c r="J417" s="99"/>
      <c r="K417" s="99"/>
      <c r="L417" s="99"/>
      <c r="M417" s="99"/>
      <c r="N417" s="99"/>
    </row>
    <row r="418" spans="1:14" ht="12.75" customHeight="1" hidden="1">
      <c r="A418" s="137">
        <v>2723</v>
      </c>
      <c r="B418" s="198" t="s">
        <v>823</v>
      </c>
      <c r="C418" s="147">
        <v>2</v>
      </c>
      <c r="D418" s="148">
        <v>3</v>
      </c>
      <c r="E418" s="132" t="s">
        <v>629</v>
      </c>
      <c r="F418" s="192" t="s">
        <v>422</v>
      </c>
      <c r="G418" s="149"/>
      <c r="H418" s="150"/>
      <c r="I418" s="162"/>
      <c r="J418" s="99"/>
      <c r="K418" s="99"/>
      <c r="L418" s="99"/>
      <c r="M418" s="99"/>
      <c r="N418" s="99"/>
    </row>
    <row r="419" spans="1:14" ht="38.25" customHeight="1" hidden="1">
      <c r="A419" s="137"/>
      <c r="B419" s="146"/>
      <c r="C419" s="147"/>
      <c r="D419" s="148"/>
      <c r="E419" s="132" t="s">
        <v>765</v>
      </c>
      <c r="F419" s="165"/>
      <c r="G419" s="149"/>
      <c r="H419" s="150"/>
      <c r="I419" s="162"/>
      <c r="J419" s="99"/>
      <c r="K419" s="99"/>
      <c r="L419" s="99"/>
      <c r="M419" s="99"/>
      <c r="N419" s="99"/>
    </row>
    <row r="420" spans="1:14" ht="12.75" customHeight="1" hidden="1">
      <c r="A420" s="137"/>
      <c r="B420" s="146"/>
      <c r="C420" s="147"/>
      <c r="D420" s="148"/>
      <c r="E420" s="132" t="s">
        <v>766</v>
      </c>
      <c r="F420" s="165"/>
      <c r="G420" s="149"/>
      <c r="H420" s="150"/>
      <c r="I420" s="162"/>
      <c r="J420" s="99"/>
      <c r="K420" s="99"/>
      <c r="L420" s="99"/>
      <c r="M420" s="99"/>
      <c r="N420" s="99"/>
    </row>
    <row r="421" spans="1:14" ht="12.75" customHeight="1" hidden="1">
      <c r="A421" s="137"/>
      <c r="B421" s="146"/>
      <c r="C421" s="147"/>
      <c r="D421" s="148"/>
      <c r="E421" s="132" t="s">
        <v>766</v>
      </c>
      <c r="F421" s="165"/>
      <c r="G421" s="149"/>
      <c r="H421" s="150"/>
      <c r="I421" s="162"/>
      <c r="J421" s="99"/>
      <c r="K421" s="99"/>
      <c r="L421" s="99"/>
      <c r="M421" s="99"/>
      <c r="N421" s="99"/>
    </row>
    <row r="422" spans="1:14" ht="12.75" customHeight="1" hidden="1">
      <c r="A422" s="137">
        <v>2724</v>
      </c>
      <c r="B422" s="198" t="s">
        <v>823</v>
      </c>
      <c r="C422" s="147">
        <v>2</v>
      </c>
      <c r="D422" s="148">
        <v>4</v>
      </c>
      <c r="E422" s="132" t="s">
        <v>423</v>
      </c>
      <c r="F422" s="192" t="s">
        <v>424</v>
      </c>
      <c r="G422" s="149"/>
      <c r="H422" s="150"/>
      <c r="I422" s="162"/>
      <c r="J422" s="99"/>
      <c r="K422" s="99"/>
      <c r="L422" s="99"/>
      <c r="M422" s="99"/>
      <c r="N422" s="99"/>
    </row>
    <row r="423" spans="1:14" ht="38.25" customHeight="1" hidden="1">
      <c r="A423" s="137"/>
      <c r="B423" s="146"/>
      <c r="C423" s="147"/>
      <c r="D423" s="148"/>
      <c r="E423" s="132" t="s">
        <v>765</v>
      </c>
      <c r="F423" s="165"/>
      <c r="G423" s="149"/>
      <c r="H423" s="150"/>
      <c r="I423" s="162"/>
      <c r="J423" s="99"/>
      <c r="K423" s="99"/>
      <c r="L423" s="99"/>
      <c r="M423" s="99"/>
      <c r="N423" s="99"/>
    </row>
    <row r="424" spans="1:14" ht="12.75" customHeight="1" hidden="1">
      <c r="A424" s="137"/>
      <c r="B424" s="146"/>
      <c r="C424" s="147"/>
      <c r="D424" s="148"/>
      <c r="E424" s="132" t="s">
        <v>766</v>
      </c>
      <c r="F424" s="165"/>
      <c r="G424" s="149"/>
      <c r="H424" s="150"/>
      <c r="I424" s="162"/>
      <c r="J424" s="99"/>
      <c r="K424" s="99"/>
      <c r="L424" s="99"/>
      <c r="M424" s="99"/>
      <c r="N424" s="99"/>
    </row>
    <row r="425" spans="1:14" ht="12.75" customHeight="1" hidden="1">
      <c r="A425" s="137"/>
      <c r="B425" s="146"/>
      <c r="C425" s="147"/>
      <c r="D425" s="148"/>
      <c r="E425" s="132" t="s">
        <v>766</v>
      </c>
      <c r="F425" s="165"/>
      <c r="G425" s="149"/>
      <c r="H425" s="150"/>
      <c r="I425" s="162"/>
      <c r="J425" s="99"/>
      <c r="K425" s="99"/>
      <c r="L425" s="99"/>
      <c r="M425" s="99"/>
      <c r="N425" s="99"/>
    </row>
    <row r="426" spans="1:14" ht="14.25" customHeight="1" hidden="1">
      <c r="A426" s="137">
        <v>2730</v>
      </c>
      <c r="B426" s="160" t="s">
        <v>823</v>
      </c>
      <c r="C426" s="138">
        <v>3</v>
      </c>
      <c r="D426" s="139">
        <v>0</v>
      </c>
      <c r="E426" s="140" t="s">
        <v>425</v>
      </c>
      <c r="F426" s="141" t="s">
        <v>426</v>
      </c>
      <c r="G426" s="149"/>
      <c r="H426" s="150"/>
      <c r="I426" s="162"/>
      <c r="J426" s="99"/>
      <c r="K426" s="99"/>
      <c r="L426" s="99"/>
      <c r="M426" s="99"/>
      <c r="N426" s="99"/>
    </row>
    <row r="427" spans="1:14" s="145" customFormat="1" ht="10.5" customHeight="1" hidden="1">
      <c r="A427" s="137"/>
      <c r="B427" s="122"/>
      <c r="C427" s="138"/>
      <c r="D427" s="139"/>
      <c r="E427" s="132" t="s">
        <v>694</v>
      </c>
      <c r="F427" s="141"/>
      <c r="G427" s="172"/>
      <c r="H427" s="173"/>
      <c r="I427" s="174"/>
      <c r="J427" s="99"/>
      <c r="K427" s="99"/>
      <c r="L427" s="99"/>
      <c r="M427" s="99"/>
      <c r="N427" s="99"/>
    </row>
    <row r="428" spans="1:14" ht="15" customHeight="1" hidden="1">
      <c r="A428" s="137">
        <v>2731</v>
      </c>
      <c r="B428" s="198" t="s">
        <v>823</v>
      </c>
      <c r="C428" s="147">
        <v>3</v>
      </c>
      <c r="D428" s="148">
        <v>1</v>
      </c>
      <c r="E428" s="132" t="s">
        <v>427</v>
      </c>
      <c r="F428" s="165" t="s">
        <v>428</v>
      </c>
      <c r="G428" s="149"/>
      <c r="H428" s="150"/>
      <c r="I428" s="162"/>
      <c r="J428" s="99"/>
      <c r="K428" s="99"/>
      <c r="L428" s="99"/>
      <c r="M428" s="99"/>
      <c r="N428" s="99"/>
    </row>
    <row r="429" spans="1:14" ht="38.25" customHeight="1" hidden="1">
      <c r="A429" s="137"/>
      <c r="B429" s="146"/>
      <c r="C429" s="147"/>
      <c r="D429" s="148"/>
      <c r="E429" s="132" t="s">
        <v>765</v>
      </c>
      <c r="F429" s="165"/>
      <c r="G429" s="149"/>
      <c r="H429" s="150"/>
      <c r="I429" s="162"/>
      <c r="J429" s="99"/>
      <c r="K429" s="99"/>
      <c r="L429" s="99"/>
      <c r="M429" s="99"/>
      <c r="N429" s="99"/>
    </row>
    <row r="430" spans="1:14" ht="12.75" customHeight="1" hidden="1">
      <c r="A430" s="137"/>
      <c r="B430" s="146"/>
      <c r="C430" s="147"/>
      <c r="D430" s="148"/>
      <c r="E430" s="132" t="s">
        <v>766</v>
      </c>
      <c r="F430" s="165"/>
      <c r="G430" s="149"/>
      <c r="H430" s="150"/>
      <c r="I430" s="162"/>
      <c r="J430" s="99"/>
      <c r="K430" s="99"/>
      <c r="L430" s="99"/>
      <c r="M430" s="99"/>
      <c r="N430" s="99"/>
    </row>
    <row r="431" spans="1:14" ht="12.75" customHeight="1" hidden="1">
      <c r="A431" s="137"/>
      <c r="B431" s="146"/>
      <c r="C431" s="147"/>
      <c r="D431" s="148"/>
      <c r="E431" s="132" t="s">
        <v>766</v>
      </c>
      <c r="F431" s="165"/>
      <c r="G431" s="149"/>
      <c r="H431" s="150"/>
      <c r="I431" s="162"/>
      <c r="J431" s="99"/>
      <c r="K431" s="99"/>
      <c r="L431" s="99"/>
      <c r="M431" s="99"/>
      <c r="N431" s="99"/>
    </row>
    <row r="432" spans="1:14" ht="18" customHeight="1" hidden="1">
      <c r="A432" s="137">
        <v>2732</v>
      </c>
      <c r="B432" s="198" t="s">
        <v>823</v>
      </c>
      <c r="C432" s="147">
        <v>3</v>
      </c>
      <c r="D432" s="148">
        <v>2</v>
      </c>
      <c r="E432" s="132" t="s">
        <v>429</v>
      </c>
      <c r="F432" s="165" t="s">
        <v>430</v>
      </c>
      <c r="G432" s="149"/>
      <c r="H432" s="150"/>
      <c r="I432" s="162"/>
      <c r="J432" s="99"/>
      <c r="K432" s="99"/>
      <c r="L432" s="99"/>
      <c r="M432" s="99"/>
      <c r="N432" s="99"/>
    </row>
    <row r="433" spans="1:14" ht="38.25" customHeight="1" hidden="1">
      <c r="A433" s="137"/>
      <c r="B433" s="146"/>
      <c r="C433" s="147"/>
      <c r="D433" s="148"/>
      <c r="E433" s="132" t="s">
        <v>765</v>
      </c>
      <c r="F433" s="165"/>
      <c r="G433" s="149"/>
      <c r="H433" s="150"/>
      <c r="I433" s="162"/>
      <c r="J433" s="99"/>
      <c r="K433" s="99"/>
      <c r="L433" s="99"/>
      <c r="M433" s="99"/>
      <c r="N433" s="99"/>
    </row>
    <row r="434" spans="1:14" ht="12.75" customHeight="1" hidden="1">
      <c r="A434" s="137"/>
      <c r="B434" s="146"/>
      <c r="C434" s="147"/>
      <c r="D434" s="148"/>
      <c r="E434" s="132" t="s">
        <v>766</v>
      </c>
      <c r="F434" s="165"/>
      <c r="G434" s="149"/>
      <c r="H434" s="150"/>
      <c r="I434" s="162"/>
      <c r="J434" s="99"/>
      <c r="K434" s="99"/>
      <c r="L434" s="99"/>
      <c r="M434" s="99"/>
      <c r="N434" s="99"/>
    </row>
    <row r="435" spans="1:14" ht="12.75" customHeight="1" hidden="1">
      <c r="A435" s="137"/>
      <c r="B435" s="146"/>
      <c r="C435" s="147"/>
      <c r="D435" s="148"/>
      <c r="E435" s="132" t="s">
        <v>766</v>
      </c>
      <c r="F435" s="165"/>
      <c r="G435" s="149"/>
      <c r="H435" s="150"/>
      <c r="I435" s="162"/>
      <c r="J435" s="99"/>
      <c r="K435" s="99"/>
      <c r="L435" s="99"/>
      <c r="M435" s="99"/>
      <c r="N435" s="99"/>
    </row>
    <row r="436" spans="1:14" ht="16.5" customHeight="1" hidden="1">
      <c r="A436" s="137">
        <v>2733</v>
      </c>
      <c r="B436" s="198" t="s">
        <v>823</v>
      </c>
      <c r="C436" s="147">
        <v>3</v>
      </c>
      <c r="D436" s="148">
        <v>3</v>
      </c>
      <c r="E436" s="132" t="s">
        <v>431</v>
      </c>
      <c r="F436" s="165" t="s">
        <v>432</v>
      </c>
      <c r="G436" s="149"/>
      <c r="H436" s="150"/>
      <c r="I436" s="162"/>
      <c r="J436" s="99"/>
      <c r="K436" s="99"/>
      <c r="L436" s="99"/>
      <c r="M436" s="99"/>
      <c r="N436" s="99"/>
    </row>
    <row r="437" spans="1:14" ht="38.25" customHeight="1" hidden="1">
      <c r="A437" s="137"/>
      <c r="B437" s="146"/>
      <c r="C437" s="147"/>
      <c r="D437" s="148"/>
      <c r="E437" s="132" t="s">
        <v>765</v>
      </c>
      <c r="F437" s="165"/>
      <c r="G437" s="149"/>
      <c r="H437" s="150"/>
      <c r="I437" s="162"/>
      <c r="J437" s="99"/>
      <c r="K437" s="99"/>
      <c r="L437" s="99"/>
      <c r="M437" s="99"/>
      <c r="N437" s="99"/>
    </row>
    <row r="438" spans="1:14" ht="12.75" customHeight="1" hidden="1">
      <c r="A438" s="137"/>
      <c r="B438" s="146"/>
      <c r="C438" s="147"/>
      <c r="D438" s="148"/>
      <c r="E438" s="132" t="s">
        <v>766</v>
      </c>
      <c r="F438" s="165"/>
      <c r="G438" s="149"/>
      <c r="H438" s="150"/>
      <c r="I438" s="162"/>
      <c r="J438" s="99"/>
      <c r="K438" s="99"/>
      <c r="L438" s="99"/>
      <c r="M438" s="99"/>
      <c r="N438" s="99"/>
    </row>
    <row r="439" spans="1:14" ht="12.75" customHeight="1" hidden="1">
      <c r="A439" s="137"/>
      <c r="B439" s="146"/>
      <c r="C439" s="147"/>
      <c r="D439" s="148"/>
      <c r="E439" s="132" t="s">
        <v>766</v>
      </c>
      <c r="F439" s="165"/>
      <c r="G439" s="149"/>
      <c r="H439" s="150"/>
      <c r="I439" s="162"/>
      <c r="J439" s="99"/>
      <c r="K439" s="99"/>
      <c r="L439" s="99"/>
      <c r="M439" s="99"/>
      <c r="N439" s="99"/>
    </row>
    <row r="440" spans="1:14" ht="25.5" customHeight="1" hidden="1">
      <c r="A440" s="137">
        <v>2734</v>
      </c>
      <c r="B440" s="198" t="s">
        <v>823</v>
      </c>
      <c r="C440" s="147">
        <v>3</v>
      </c>
      <c r="D440" s="148">
        <v>4</v>
      </c>
      <c r="E440" s="132" t="s">
        <v>433</v>
      </c>
      <c r="F440" s="165" t="s">
        <v>434</v>
      </c>
      <c r="G440" s="149"/>
      <c r="H440" s="150"/>
      <c r="I440" s="162"/>
      <c r="J440" s="99"/>
      <c r="K440" s="99"/>
      <c r="L440" s="99"/>
      <c r="M440" s="99"/>
      <c r="N440" s="99"/>
    </row>
    <row r="441" spans="1:14" ht="38.25" customHeight="1" hidden="1">
      <c r="A441" s="137"/>
      <c r="B441" s="146"/>
      <c r="C441" s="147"/>
      <c r="D441" s="148"/>
      <c r="E441" s="132" t="s">
        <v>765</v>
      </c>
      <c r="F441" s="165"/>
      <c r="G441" s="149"/>
      <c r="H441" s="150"/>
      <c r="I441" s="162"/>
      <c r="J441" s="99"/>
      <c r="K441" s="99"/>
      <c r="L441" s="99"/>
      <c r="M441" s="99"/>
      <c r="N441" s="99"/>
    </row>
    <row r="442" spans="1:14" ht="12.75" customHeight="1" hidden="1">
      <c r="A442" s="137"/>
      <c r="B442" s="146"/>
      <c r="C442" s="147"/>
      <c r="D442" s="148"/>
      <c r="E442" s="132" t="s">
        <v>766</v>
      </c>
      <c r="F442" s="165"/>
      <c r="G442" s="149"/>
      <c r="H442" s="150"/>
      <c r="I442" s="162"/>
      <c r="J442" s="99"/>
      <c r="K442" s="99"/>
      <c r="L442" s="99"/>
      <c r="M442" s="99"/>
      <c r="N442" s="99"/>
    </row>
    <row r="443" spans="1:14" ht="12.75" customHeight="1" hidden="1">
      <c r="A443" s="137"/>
      <c r="B443" s="146"/>
      <c r="C443" s="147"/>
      <c r="D443" s="148"/>
      <c r="E443" s="132" t="s">
        <v>766</v>
      </c>
      <c r="F443" s="165"/>
      <c r="G443" s="149"/>
      <c r="H443" s="150"/>
      <c r="I443" s="162"/>
      <c r="J443" s="99"/>
      <c r="K443" s="99"/>
      <c r="L443" s="99"/>
      <c r="M443" s="99"/>
      <c r="N443" s="99"/>
    </row>
    <row r="444" spans="1:14" ht="12.75" customHeight="1" hidden="1">
      <c r="A444" s="137">
        <v>2740</v>
      </c>
      <c r="B444" s="160" t="s">
        <v>823</v>
      </c>
      <c r="C444" s="138">
        <v>4</v>
      </c>
      <c r="D444" s="139">
        <v>0</v>
      </c>
      <c r="E444" s="140" t="s">
        <v>435</v>
      </c>
      <c r="F444" s="141" t="s">
        <v>436</v>
      </c>
      <c r="G444" s="149"/>
      <c r="H444" s="150"/>
      <c r="I444" s="162"/>
      <c r="J444" s="99"/>
      <c r="K444" s="99"/>
      <c r="L444" s="99"/>
      <c r="M444" s="99"/>
      <c r="N444" s="99"/>
    </row>
    <row r="445" spans="1:14" s="145" customFormat="1" ht="10.5" customHeight="1" hidden="1">
      <c r="A445" s="137"/>
      <c r="B445" s="122"/>
      <c r="C445" s="138"/>
      <c r="D445" s="139"/>
      <c r="E445" s="132" t="s">
        <v>694</v>
      </c>
      <c r="F445" s="141"/>
      <c r="G445" s="172"/>
      <c r="H445" s="173"/>
      <c r="I445" s="174"/>
      <c r="J445" s="99"/>
      <c r="K445" s="99"/>
      <c r="L445" s="99"/>
      <c r="M445" s="99"/>
      <c r="N445" s="99"/>
    </row>
    <row r="446" spans="1:14" ht="12.75" customHeight="1" hidden="1">
      <c r="A446" s="137">
        <v>2741</v>
      </c>
      <c r="B446" s="198" t="s">
        <v>823</v>
      </c>
      <c r="C446" s="147">
        <v>4</v>
      </c>
      <c r="D446" s="148">
        <v>1</v>
      </c>
      <c r="E446" s="132" t="s">
        <v>435</v>
      </c>
      <c r="F446" s="192" t="s">
        <v>437</v>
      </c>
      <c r="G446" s="149"/>
      <c r="H446" s="150"/>
      <c r="I446" s="162"/>
      <c r="J446" s="99"/>
      <c r="K446" s="99"/>
      <c r="L446" s="99"/>
      <c r="M446" s="99"/>
      <c r="N446" s="99"/>
    </row>
    <row r="447" spans="1:14" ht="38.25" customHeight="1" hidden="1">
      <c r="A447" s="137"/>
      <c r="B447" s="146"/>
      <c r="C447" s="147"/>
      <c r="D447" s="148"/>
      <c r="E447" s="132" t="s">
        <v>765</v>
      </c>
      <c r="F447" s="165"/>
      <c r="G447" s="149"/>
      <c r="H447" s="150"/>
      <c r="I447" s="162"/>
      <c r="J447" s="99"/>
      <c r="K447" s="99"/>
      <c r="L447" s="99"/>
      <c r="M447" s="99"/>
      <c r="N447" s="99"/>
    </row>
    <row r="448" spans="1:14" ht="12.75" customHeight="1" hidden="1">
      <c r="A448" s="137"/>
      <c r="B448" s="146"/>
      <c r="C448" s="147"/>
      <c r="D448" s="148"/>
      <c r="E448" s="132" t="s">
        <v>766</v>
      </c>
      <c r="F448" s="165"/>
      <c r="G448" s="149"/>
      <c r="H448" s="150"/>
      <c r="I448" s="162"/>
      <c r="J448" s="99"/>
      <c r="K448" s="99"/>
      <c r="L448" s="99"/>
      <c r="M448" s="99"/>
      <c r="N448" s="99"/>
    </row>
    <row r="449" spans="1:14" ht="12.75" customHeight="1" hidden="1">
      <c r="A449" s="137"/>
      <c r="B449" s="146"/>
      <c r="C449" s="147"/>
      <c r="D449" s="148"/>
      <c r="E449" s="132" t="s">
        <v>766</v>
      </c>
      <c r="F449" s="165"/>
      <c r="G449" s="149"/>
      <c r="H449" s="150"/>
      <c r="I449" s="162"/>
      <c r="J449" s="99"/>
      <c r="K449" s="99"/>
      <c r="L449" s="99"/>
      <c r="M449" s="99"/>
      <c r="N449" s="99"/>
    </row>
    <row r="450" spans="1:14" ht="25.5" customHeight="1" hidden="1">
      <c r="A450" s="137">
        <v>2750</v>
      </c>
      <c r="B450" s="160" t="s">
        <v>823</v>
      </c>
      <c r="C450" s="138">
        <v>5</v>
      </c>
      <c r="D450" s="139">
        <v>0</v>
      </c>
      <c r="E450" s="140" t="s">
        <v>438</v>
      </c>
      <c r="F450" s="141" t="s">
        <v>439</v>
      </c>
      <c r="G450" s="149"/>
      <c r="H450" s="150"/>
      <c r="I450" s="162"/>
      <c r="J450" s="99"/>
      <c r="K450" s="99"/>
      <c r="L450" s="99"/>
      <c r="M450" s="99"/>
      <c r="N450" s="99"/>
    </row>
    <row r="451" spans="1:14" s="145" customFormat="1" ht="10.5" customHeight="1" hidden="1">
      <c r="A451" s="137"/>
      <c r="B451" s="122"/>
      <c r="C451" s="138"/>
      <c r="D451" s="139"/>
      <c r="E451" s="132" t="s">
        <v>694</v>
      </c>
      <c r="F451" s="141"/>
      <c r="G451" s="172"/>
      <c r="H451" s="173"/>
      <c r="I451" s="174"/>
      <c r="J451" s="99"/>
      <c r="K451" s="99"/>
      <c r="L451" s="99"/>
      <c r="M451" s="99"/>
      <c r="N451" s="99"/>
    </row>
    <row r="452" spans="1:14" ht="25.5" customHeight="1" hidden="1">
      <c r="A452" s="137">
        <v>2751</v>
      </c>
      <c r="B452" s="198" t="s">
        <v>823</v>
      </c>
      <c r="C452" s="147">
        <v>5</v>
      </c>
      <c r="D452" s="148">
        <v>1</v>
      </c>
      <c r="E452" s="132" t="s">
        <v>438</v>
      </c>
      <c r="F452" s="192" t="s">
        <v>439</v>
      </c>
      <c r="G452" s="149"/>
      <c r="H452" s="150"/>
      <c r="I452" s="162"/>
      <c r="J452" s="99"/>
      <c r="K452" s="99"/>
      <c r="L452" s="99"/>
      <c r="M452" s="99"/>
      <c r="N452" s="99"/>
    </row>
    <row r="453" spans="1:14" ht="38.25" customHeight="1" hidden="1">
      <c r="A453" s="137"/>
      <c r="B453" s="146"/>
      <c r="C453" s="147"/>
      <c r="D453" s="148"/>
      <c r="E453" s="132" t="s">
        <v>765</v>
      </c>
      <c r="F453" s="165"/>
      <c r="G453" s="149"/>
      <c r="H453" s="150"/>
      <c r="I453" s="162"/>
      <c r="J453" s="99"/>
      <c r="K453" s="99"/>
      <c r="L453" s="99"/>
      <c r="M453" s="99"/>
      <c r="N453" s="99"/>
    </row>
    <row r="454" spans="1:14" ht="12.75" customHeight="1" hidden="1">
      <c r="A454" s="137"/>
      <c r="B454" s="146"/>
      <c r="C454" s="147"/>
      <c r="D454" s="148"/>
      <c r="E454" s="132" t="s">
        <v>766</v>
      </c>
      <c r="F454" s="165"/>
      <c r="G454" s="149"/>
      <c r="H454" s="150"/>
      <c r="I454" s="162"/>
      <c r="J454" s="99"/>
      <c r="K454" s="99"/>
      <c r="L454" s="99"/>
      <c r="M454" s="99"/>
      <c r="N454" s="99"/>
    </row>
    <row r="455" spans="1:14" ht="12.75" customHeight="1" hidden="1">
      <c r="A455" s="137"/>
      <c r="B455" s="146"/>
      <c r="C455" s="147"/>
      <c r="D455" s="148"/>
      <c r="E455" s="132" t="s">
        <v>766</v>
      </c>
      <c r="F455" s="165"/>
      <c r="G455" s="149"/>
      <c r="H455" s="150"/>
      <c r="I455" s="162"/>
      <c r="J455" s="99"/>
      <c r="K455" s="99"/>
      <c r="L455" s="99"/>
      <c r="M455" s="99"/>
      <c r="N455" s="99"/>
    </row>
    <row r="456" spans="1:14" ht="21.75" customHeight="1" hidden="1">
      <c r="A456" s="137">
        <v>2760</v>
      </c>
      <c r="B456" s="160" t="s">
        <v>823</v>
      </c>
      <c r="C456" s="138">
        <v>6</v>
      </c>
      <c r="D456" s="139">
        <v>0</v>
      </c>
      <c r="E456" s="140" t="s">
        <v>440</v>
      </c>
      <c r="F456" s="141" t="s">
        <v>441</v>
      </c>
      <c r="G456" s="149">
        <f>G462</f>
        <v>0</v>
      </c>
      <c r="H456" s="150"/>
      <c r="I456" s="162">
        <f>I462</f>
        <v>0</v>
      </c>
      <c r="J456" s="99"/>
      <c r="K456" s="99"/>
      <c r="L456" s="99"/>
      <c r="M456" s="99"/>
      <c r="N456" s="99"/>
    </row>
    <row r="457" spans="1:14" s="145" customFormat="1" ht="15.75" customHeight="1" hidden="1">
      <c r="A457" s="137"/>
      <c r="B457" s="122"/>
      <c r="C457" s="138"/>
      <c r="D457" s="139"/>
      <c r="E457" s="132" t="s">
        <v>694</v>
      </c>
      <c r="F457" s="141"/>
      <c r="G457" s="172"/>
      <c r="H457" s="173"/>
      <c r="I457" s="174"/>
      <c r="J457" s="99"/>
      <c r="K457" s="99"/>
      <c r="L457" s="99"/>
      <c r="M457" s="99"/>
      <c r="N457" s="99"/>
    </row>
    <row r="458" spans="1:14" ht="16.5" customHeight="1" hidden="1">
      <c r="A458" s="137">
        <v>2761</v>
      </c>
      <c r="B458" s="198" t="s">
        <v>823</v>
      </c>
      <c r="C458" s="147">
        <v>6</v>
      </c>
      <c r="D458" s="148">
        <v>1</v>
      </c>
      <c r="E458" s="132" t="s">
        <v>825</v>
      </c>
      <c r="F458" s="141"/>
      <c r="G458" s="149"/>
      <c r="H458" s="150"/>
      <c r="I458" s="162"/>
      <c r="J458" s="99"/>
      <c r="K458" s="99"/>
      <c r="L458" s="99"/>
      <c r="M458" s="99"/>
      <c r="N458" s="99"/>
    </row>
    <row r="459" spans="1:14" ht="38.25" customHeight="1" hidden="1">
      <c r="A459" s="137"/>
      <c r="B459" s="146"/>
      <c r="C459" s="147"/>
      <c r="D459" s="148"/>
      <c r="E459" s="132" t="s">
        <v>765</v>
      </c>
      <c r="F459" s="165"/>
      <c r="G459" s="149"/>
      <c r="H459" s="150"/>
      <c r="I459" s="162"/>
      <c r="J459" s="99"/>
      <c r="K459" s="99"/>
      <c r="L459" s="99"/>
      <c r="M459" s="99"/>
      <c r="N459" s="99"/>
    </row>
    <row r="460" spans="1:14" ht="12.75" customHeight="1" hidden="1">
      <c r="A460" s="137"/>
      <c r="B460" s="146"/>
      <c r="C460" s="147"/>
      <c r="D460" s="148"/>
      <c r="E460" s="132" t="s">
        <v>766</v>
      </c>
      <c r="F460" s="165"/>
      <c r="G460" s="149"/>
      <c r="H460" s="150"/>
      <c r="I460" s="162"/>
      <c r="J460" s="99"/>
      <c r="K460" s="99"/>
      <c r="L460" s="99"/>
      <c r="M460" s="99"/>
      <c r="N460" s="99"/>
    </row>
    <row r="461" spans="1:14" ht="12.75" customHeight="1" hidden="1">
      <c r="A461" s="137"/>
      <c r="B461" s="146"/>
      <c r="C461" s="147"/>
      <c r="D461" s="148"/>
      <c r="E461" s="132" t="s">
        <v>766</v>
      </c>
      <c r="F461" s="165"/>
      <c r="G461" s="149"/>
      <c r="H461" s="150"/>
      <c r="I461" s="162"/>
      <c r="J461" s="99"/>
      <c r="K461" s="99"/>
      <c r="L461" s="99"/>
      <c r="M461" s="99"/>
      <c r="N461" s="99"/>
    </row>
    <row r="462" spans="1:14" ht="12.75" customHeight="1" hidden="1">
      <c r="A462" s="137">
        <v>2762</v>
      </c>
      <c r="B462" s="198" t="s">
        <v>823</v>
      </c>
      <c r="C462" s="147">
        <v>6</v>
      </c>
      <c r="D462" s="148">
        <v>2</v>
      </c>
      <c r="E462" s="132" t="s">
        <v>440</v>
      </c>
      <c r="F462" s="192" t="s">
        <v>442</v>
      </c>
      <c r="G462" s="149">
        <f>G463+G464+G465</f>
        <v>0</v>
      </c>
      <c r="H462" s="150"/>
      <c r="I462" s="162">
        <f>I465+I463</f>
        <v>0</v>
      </c>
      <c r="J462" s="99"/>
      <c r="K462" s="99"/>
      <c r="L462" s="99"/>
      <c r="M462" s="99"/>
      <c r="N462" s="99"/>
    </row>
    <row r="463" spans="1:14" ht="25.5" customHeight="1" hidden="1">
      <c r="A463" s="137"/>
      <c r="B463" s="146"/>
      <c r="C463" s="147"/>
      <c r="D463" s="148"/>
      <c r="E463" s="58" t="s">
        <v>753</v>
      </c>
      <c r="F463" s="47"/>
      <c r="G463" s="75">
        <f>I463</f>
        <v>0</v>
      </c>
      <c r="H463" s="150"/>
      <c r="I463" s="162"/>
      <c r="J463" s="99"/>
      <c r="K463" s="99"/>
      <c r="L463" s="99"/>
      <c r="M463" s="99"/>
      <c r="N463" s="99"/>
    </row>
    <row r="464" spans="1:14" ht="14.25" customHeight="1" hidden="1">
      <c r="A464" s="137"/>
      <c r="B464" s="146"/>
      <c r="C464" s="147"/>
      <c r="D464" s="148"/>
      <c r="E464" s="58" t="s">
        <v>750</v>
      </c>
      <c r="F464" s="47"/>
      <c r="G464" s="75">
        <f>I464</f>
        <v>0</v>
      </c>
      <c r="H464" s="150"/>
      <c r="I464" s="162"/>
      <c r="J464" s="99"/>
      <c r="K464" s="99"/>
      <c r="L464" s="99"/>
      <c r="M464" s="99"/>
      <c r="N464" s="99"/>
    </row>
    <row r="465" spans="1:14" ht="14.25" customHeight="1" hidden="1">
      <c r="A465" s="137"/>
      <c r="B465" s="146"/>
      <c r="C465" s="147"/>
      <c r="D465" s="148"/>
      <c r="E465" s="58" t="s">
        <v>747</v>
      </c>
      <c r="F465" s="47"/>
      <c r="G465" s="75">
        <f>I465</f>
        <v>0</v>
      </c>
      <c r="H465" s="150"/>
      <c r="I465" s="162"/>
      <c r="J465" s="99"/>
      <c r="K465" s="99"/>
      <c r="L465" s="99"/>
      <c r="M465" s="99"/>
      <c r="N465" s="99"/>
    </row>
    <row r="466" spans="1:14" s="130" customFormat="1" ht="40.5" customHeight="1">
      <c r="A466" s="194">
        <v>2800</v>
      </c>
      <c r="B466" s="160" t="s">
        <v>826</v>
      </c>
      <c r="C466" s="138">
        <v>0</v>
      </c>
      <c r="D466" s="139">
        <v>0</v>
      </c>
      <c r="E466" s="197" t="s">
        <v>918</v>
      </c>
      <c r="F466" s="195" t="s">
        <v>444</v>
      </c>
      <c r="G466" s="142">
        <f>H466</f>
        <v>-1500</v>
      </c>
      <c r="H466" s="143">
        <f>+H470+H476+H487</f>
        <v>-1500</v>
      </c>
      <c r="I466" s="177">
        <f>+I475</f>
        <v>0</v>
      </c>
      <c r="J466" s="99"/>
      <c r="K466" s="99"/>
      <c r="L466" s="99"/>
      <c r="M466" s="99"/>
      <c r="N466" s="99"/>
    </row>
    <row r="467" spans="1:14" ht="12.75" hidden="1">
      <c r="A467" s="131"/>
      <c r="B467" s="122"/>
      <c r="C467" s="123"/>
      <c r="D467" s="124"/>
      <c r="E467" s="132" t="s">
        <v>693</v>
      </c>
      <c r="F467" s="133"/>
      <c r="G467" s="134"/>
      <c r="H467" s="135"/>
      <c r="I467" s="191"/>
      <c r="J467" s="99"/>
      <c r="K467" s="99"/>
      <c r="L467" s="99"/>
      <c r="M467" s="99"/>
      <c r="N467" s="99"/>
    </row>
    <row r="468" spans="1:9" ht="12.75" hidden="1">
      <c r="A468" s="137">
        <v>2810</v>
      </c>
      <c r="B468" s="198" t="s">
        <v>826</v>
      </c>
      <c r="C468" s="147">
        <v>1</v>
      </c>
      <c r="D468" s="148">
        <v>0</v>
      </c>
      <c r="E468" s="140" t="s">
        <v>899</v>
      </c>
      <c r="F468" s="141" t="s">
        <v>446</v>
      </c>
      <c r="G468" s="142">
        <f>+H468</f>
        <v>0</v>
      </c>
      <c r="H468" s="143">
        <f>+H470</f>
        <v>0</v>
      </c>
      <c r="I468" s="162"/>
    </row>
    <row r="469" spans="1:9" s="145" customFormat="1" ht="14.25" customHeight="1" hidden="1">
      <c r="A469" s="137"/>
      <c r="B469" s="122"/>
      <c r="C469" s="138"/>
      <c r="D469" s="139"/>
      <c r="E469" s="132" t="s">
        <v>694</v>
      </c>
      <c r="F469" s="141"/>
      <c r="G469" s="172"/>
      <c r="H469" s="173"/>
      <c r="I469" s="174"/>
    </row>
    <row r="470" spans="1:9" ht="12.75" hidden="1">
      <c r="A470" s="137">
        <v>2811</v>
      </c>
      <c r="B470" s="198" t="s">
        <v>826</v>
      </c>
      <c r="C470" s="147">
        <v>1</v>
      </c>
      <c r="D470" s="148">
        <v>1</v>
      </c>
      <c r="E470" s="132" t="s">
        <v>445</v>
      </c>
      <c r="F470" s="192" t="s">
        <v>447</v>
      </c>
      <c r="G470" s="142">
        <f>G471+G472+G473+G474</f>
        <v>0</v>
      </c>
      <c r="H470" s="143">
        <f>H471+H472+H473+H474</f>
        <v>0</v>
      </c>
      <c r="I470" s="162"/>
    </row>
    <row r="471" spans="1:9" ht="13.5" hidden="1" thickBot="1">
      <c r="A471" s="137"/>
      <c r="B471" s="146"/>
      <c r="C471" s="147"/>
      <c r="D471" s="148"/>
      <c r="E471" s="152" t="s">
        <v>657</v>
      </c>
      <c r="F471" s="165"/>
      <c r="G471" s="149">
        <f>H471</f>
        <v>0</v>
      </c>
      <c r="H471" s="150"/>
      <c r="I471" s="162"/>
    </row>
    <row r="472" spans="1:9" ht="14.25" customHeight="1" hidden="1">
      <c r="A472" s="230"/>
      <c r="B472" s="51"/>
      <c r="C472" s="231"/>
      <c r="D472" s="232"/>
      <c r="E472" s="233" t="s">
        <v>669</v>
      </c>
      <c r="F472" s="234"/>
      <c r="G472" s="242">
        <f>H472</f>
        <v>0</v>
      </c>
      <c r="H472" s="182"/>
      <c r="I472" s="183"/>
    </row>
    <row r="473" spans="1:9" ht="12.75" hidden="1">
      <c r="A473" s="214"/>
      <c r="B473" s="51"/>
      <c r="C473" s="147"/>
      <c r="D473" s="147"/>
      <c r="E473" s="243" t="s">
        <v>675</v>
      </c>
      <c r="F473" s="165"/>
      <c r="G473" s="149">
        <f>H473</f>
        <v>0</v>
      </c>
      <c r="H473" s="150"/>
      <c r="I473" s="162"/>
    </row>
    <row r="474" spans="1:9" ht="25.5" hidden="1">
      <c r="A474" s="137"/>
      <c r="B474" s="51"/>
      <c r="C474" s="147"/>
      <c r="D474" s="148"/>
      <c r="E474" s="229" t="s">
        <v>0</v>
      </c>
      <c r="F474" s="165"/>
      <c r="G474" s="149">
        <f>H474</f>
        <v>0</v>
      </c>
      <c r="H474" s="150"/>
      <c r="I474" s="162"/>
    </row>
    <row r="475" spans="1:9" ht="12.75">
      <c r="A475" s="137">
        <v>2820</v>
      </c>
      <c r="B475" s="160" t="s">
        <v>826</v>
      </c>
      <c r="C475" s="138">
        <v>2</v>
      </c>
      <c r="D475" s="139">
        <v>0</v>
      </c>
      <c r="E475" s="140" t="s">
        <v>594</v>
      </c>
      <c r="F475" s="141" t="s">
        <v>449</v>
      </c>
      <c r="G475" s="244">
        <f>H475</f>
        <v>-1500</v>
      </c>
      <c r="H475" s="245">
        <f>H487+H476</f>
        <v>-1500</v>
      </c>
      <c r="I475" s="177">
        <f>+I476</f>
        <v>0</v>
      </c>
    </row>
    <row r="476" spans="1:9" ht="12.75" hidden="1">
      <c r="A476" s="137">
        <v>2821</v>
      </c>
      <c r="B476" s="198" t="s">
        <v>826</v>
      </c>
      <c r="C476" s="147">
        <v>2</v>
      </c>
      <c r="D476" s="148">
        <v>1</v>
      </c>
      <c r="E476" s="132" t="s">
        <v>817</v>
      </c>
      <c r="F476" s="141"/>
      <c r="G476" s="244">
        <f>H476+I476</f>
        <v>0</v>
      </c>
      <c r="H476" s="245">
        <f>+H477</f>
        <v>0</v>
      </c>
      <c r="I476" s="177">
        <f>+I478</f>
        <v>0</v>
      </c>
    </row>
    <row r="477" spans="1:11" ht="28.5" customHeight="1" hidden="1">
      <c r="A477" s="137"/>
      <c r="B477" s="146"/>
      <c r="C477" s="147"/>
      <c r="D477" s="148"/>
      <c r="E477" s="58" t="s">
        <v>683</v>
      </c>
      <c r="F477" s="165"/>
      <c r="G477" s="149">
        <f>H477</f>
        <v>0</v>
      </c>
      <c r="H477" s="150"/>
      <c r="I477" s="162"/>
      <c r="K477" s="235"/>
    </row>
    <row r="478" spans="1:14" ht="15" customHeight="1" hidden="1">
      <c r="A478" s="137"/>
      <c r="B478" s="160"/>
      <c r="C478" s="138"/>
      <c r="D478" s="139"/>
      <c r="E478" s="58" t="s">
        <v>745</v>
      </c>
      <c r="F478" s="165"/>
      <c r="G478" s="149">
        <f>I478</f>
        <v>0</v>
      </c>
      <c r="H478" s="150"/>
      <c r="I478" s="162"/>
      <c r="J478" s="99"/>
      <c r="K478" s="99"/>
      <c r="L478" s="99"/>
      <c r="M478" s="99"/>
      <c r="N478" s="99"/>
    </row>
    <row r="479" spans="1:11" ht="12.75" customHeight="1" hidden="1">
      <c r="A479" s="137">
        <v>2822</v>
      </c>
      <c r="B479" s="198" t="s">
        <v>826</v>
      </c>
      <c r="C479" s="147">
        <v>2</v>
      </c>
      <c r="D479" s="148">
        <v>2</v>
      </c>
      <c r="E479" s="132" t="s">
        <v>828</v>
      </c>
      <c r="F479" s="141"/>
      <c r="G479" s="149"/>
      <c r="H479" s="150"/>
      <c r="I479" s="162"/>
      <c r="K479" s="235"/>
    </row>
    <row r="480" spans="1:11" ht="38.25" customHeight="1" hidden="1">
      <c r="A480" s="137"/>
      <c r="B480" s="146"/>
      <c r="C480" s="147"/>
      <c r="D480" s="148"/>
      <c r="E480" s="132" t="s">
        <v>765</v>
      </c>
      <c r="F480" s="165"/>
      <c r="G480" s="149"/>
      <c r="H480" s="150"/>
      <c r="I480" s="162"/>
      <c r="K480" s="235"/>
    </row>
    <row r="481" spans="1:11" ht="12.75" customHeight="1" hidden="1">
      <c r="A481" s="137"/>
      <c r="B481" s="146"/>
      <c r="C481" s="147"/>
      <c r="D481" s="148"/>
      <c r="E481" s="132" t="s">
        <v>766</v>
      </c>
      <c r="F481" s="165"/>
      <c r="G481" s="149"/>
      <c r="H481" s="150"/>
      <c r="I481" s="162"/>
      <c r="K481" s="235"/>
    </row>
    <row r="482" spans="1:11" ht="13.5" customHeight="1" hidden="1">
      <c r="A482" s="137"/>
      <c r="B482" s="146"/>
      <c r="C482" s="147"/>
      <c r="D482" s="148"/>
      <c r="E482" s="132" t="s">
        <v>766</v>
      </c>
      <c r="F482" s="165"/>
      <c r="G482" s="149"/>
      <c r="H482" s="150"/>
      <c r="I482" s="162"/>
      <c r="K482" s="235"/>
    </row>
    <row r="483" spans="1:11" ht="12.75" customHeight="1" hidden="1">
      <c r="A483" s="137">
        <v>2823</v>
      </c>
      <c r="B483" s="198" t="s">
        <v>826</v>
      </c>
      <c r="C483" s="147">
        <v>2</v>
      </c>
      <c r="D483" s="148">
        <v>3</v>
      </c>
      <c r="E483" s="132" t="s">
        <v>863</v>
      </c>
      <c r="F483" s="192" t="s">
        <v>450</v>
      </c>
      <c r="G483" s="149"/>
      <c r="H483" s="150"/>
      <c r="I483" s="162"/>
      <c r="K483" s="235"/>
    </row>
    <row r="484" spans="1:11" ht="38.25" customHeight="1" hidden="1">
      <c r="A484" s="137"/>
      <c r="B484" s="146"/>
      <c r="C484" s="147"/>
      <c r="D484" s="148"/>
      <c r="E484" s="132" t="s">
        <v>765</v>
      </c>
      <c r="F484" s="165"/>
      <c r="G484" s="149"/>
      <c r="H484" s="150"/>
      <c r="I484" s="162"/>
      <c r="K484" s="235"/>
    </row>
    <row r="485" spans="1:11" ht="12.75" customHeight="1" hidden="1">
      <c r="A485" s="137"/>
      <c r="B485" s="146"/>
      <c r="C485" s="147"/>
      <c r="D485" s="148"/>
      <c r="E485" s="132" t="s">
        <v>766</v>
      </c>
      <c r="F485" s="165"/>
      <c r="G485" s="149"/>
      <c r="H485" s="150"/>
      <c r="I485" s="162"/>
      <c r="K485" s="235"/>
    </row>
    <row r="486" spans="1:11" ht="12.75" customHeight="1" hidden="1">
      <c r="A486" s="137"/>
      <c r="B486" s="146"/>
      <c r="C486" s="147"/>
      <c r="D486" s="148"/>
      <c r="E486" s="132" t="s">
        <v>766</v>
      </c>
      <c r="F486" s="165"/>
      <c r="G486" s="149"/>
      <c r="H486" s="150"/>
      <c r="I486" s="162"/>
      <c r="K486" s="235"/>
    </row>
    <row r="487" spans="1:11" ht="12.75" customHeight="1">
      <c r="A487" s="137">
        <v>2824</v>
      </c>
      <c r="B487" s="198" t="s">
        <v>826</v>
      </c>
      <c r="C487" s="147">
        <v>2</v>
      </c>
      <c r="D487" s="148">
        <v>4</v>
      </c>
      <c r="E487" s="132" t="s">
        <v>592</v>
      </c>
      <c r="F487" s="192"/>
      <c r="G487" s="142">
        <f aca="true" t="shared" si="5" ref="G487:G493">H487</f>
        <v>-1500</v>
      </c>
      <c r="H487" s="143">
        <f>H490+H492+H491+H493+H494+H489+H488</f>
        <v>-1500</v>
      </c>
      <c r="I487" s="162"/>
      <c r="K487" s="235"/>
    </row>
    <row r="488" spans="1:9" ht="25.5" hidden="1">
      <c r="A488" s="137"/>
      <c r="B488" s="146"/>
      <c r="C488" s="147"/>
      <c r="D488" s="148"/>
      <c r="E488" s="58" t="s">
        <v>645</v>
      </c>
      <c r="F488" s="165"/>
      <c r="G488" s="149">
        <f>H488</f>
        <v>0</v>
      </c>
      <c r="H488" s="150"/>
      <c r="I488" s="162"/>
    </row>
    <row r="489" spans="1:11" s="145" customFormat="1" ht="17.25" customHeight="1" hidden="1">
      <c r="A489" s="137"/>
      <c r="B489" s="122"/>
      <c r="C489" s="138"/>
      <c r="D489" s="139"/>
      <c r="E489" s="77" t="s">
        <v>653</v>
      </c>
      <c r="F489" s="141"/>
      <c r="G489" s="149">
        <f t="shared" si="5"/>
        <v>0</v>
      </c>
      <c r="H489" s="156"/>
      <c r="I489" s="151"/>
      <c r="K489" s="235"/>
    </row>
    <row r="490" spans="1:11" ht="13.5" customHeight="1" hidden="1" thickBot="1">
      <c r="A490" s="137"/>
      <c r="B490" s="146"/>
      <c r="C490" s="147"/>
      <c r="D490" s="148"/>
      <c r="E490" s="152" t="s">
        <v>657</v>
      </c>
      <c r="F490" s="165"/>
      <c r="G490" s="149">
        <f t="shared" si="5"/>
        <v>0</v>
      </c>
      <c r="H490" s="150"/>
      <c r="I490" s="162"/>
      <c r="K490" s="235"/>
    </row>
    <row r="491" spans="1:11" ht="13.5" customHeight="1" hidden="1">
      <c r="A491" s="230"/>
      <c r="B491" s="246"/>
      <c r="C491" s="231"/>
      <c r="D491" s="232"/>
      <c r="E491" s="233" t="s">
        <v>669</v>
      </c>
      <c r="F491" s="234"/>
      <c r="G491" s="217">
        <f t="shared" si="5"/>
        <v>0</v>
      </c>
      <c r="H491" s="185"/>
      <c r="I491" s="183"/>
      <c r="K491" s="235"/>
    </row>
    <row r="492" spans="1:11" ht="13.5" customHeight="1" hidden="1">
      <c r="A492" s="214"/>
      <c r="B492" s="51"/>
      <c r="C492" s="147"/>
      <c r="D492" s="148"/>
      <c r="E492" s="229" t="s">
        <v>674</v>
      </c>
      <c r="F492" s="165"/>
      <c r="G492" s="217">
        <f t="shared" si="5"/>
        <v>0</v>
      </c>
      <c r="H492" s="185"/>
      <c r="I492" s="162"/>
      <c r="K492" s="235"/>
    </row>
    <row r="493" spans="1:11" ht="12.75" customHeight="1" hidden="1" thickBot="1">
      <c r="A493" s="247"/>
      <c r="B493" s="248"/>
      <c r="C493" s="249"/>
      <c r="D493" s="250"/>
      <c r="E493" s="215" t="s">
        <v>675</v>
      </c>
      <c r="F493" s="251"/>
      <c r="G493" s="217">
        <f t="shared" si="5"/>
        <v>0</v>
      </c>
      <c r="H493" s="185"/>
      <c r="I493" s="252"/>
      <c r="K493" s="235"/>
    </row>
    <row r="494" spans="1:11" ht="25.5">
      <c r="A494" s="137"/>
      <c r="B494" s="51"/>
      <c r="C494" s="147"/>
      <c r="D494" s="148"/>
      <c r="E494" s="229" t="s">
        <v>0</v>
      </c>
      <c r="F494" s="165"/>
      <c r="G494" s="134">
        <f>H494</f>
        <v>-1500</v>
      </c>
      <c r="H494" s="135">
        <v>-1500</v>
      </c>
      <c r="I494" s="162"/>
      <c r="K494" s="235"/>
    </row>
    <row r="495" spans="1:11" ht="12.75" customHeight="1" hidden="1">
      <c r="A495" s="131"/>
      <c r="B495" s="146"/>
      <c r="C495" s="253"/>
      <c r="D495" s="254"/>
      <c r="E495" s="193" t="s">
        <v>766</v>
      </c>
      <c r="F495" s="255"/>
      <c r="G495" s="134"/>
      <c r="H495" s="135"/>
      <c r="I495" s="191"/>
      <c r="K495" s="235"/>
    </row>
    <row r="496" spans="1:11" ht="12.75" customHeight="1" hidden="1">
      <c r="A496" s="137">
        <v>2825</v>
      </c>
      <c r="B496" s="198" t="s">
        <v>826</v>
      </c>
      <c r="C496" s="147">
        <v>2</v>
      </c>
      <c r="D496" s="148">
        <v>5</v>
      </c>
      <c r="E496" s="132" t="s">
        <v>830</v>
      </c>
      <c r="F496" s="192"/>
      <c r="G496" s="149"/>
      <c r="H496" s="150"/>
      <c r="I496" s="162"/>
      <c r="K496" s="235"/>
    </row>
    <row r="497" spans="1:11" ht="38.25" customHeight="1" hidden="1">
      <c r="A497" s="137"/>
      <c r="B497" s="146"/>
      <c r="C497" s="147"/>
      <c r="D497" s="148"/>
      <c r="E497" s="132" t="s">
        <v>765</v>
      </c>
      <c r="F497" s="165"/>
      <c r="G497" s="149"/>
      <c r="H497" s="150"/>
      <c r="I497" s="162"/>
      <c r="K497" s="235"/>
    </row>
    <row r="498" spans="1:11" ht="12.75" customHeight="1" hidden="1">
      <c r="A498" s="137"/>
      <c r="B498" s="146"/>
      <c r="C498" s="147"/>
      <c r="D498" s="148"/>
      <c r="E498" s="132" t="s">
        <v>766</v>
      </c>
      <c r="F498" s="165"/>
      <c r="G498" s="149"/>
      <c r="H498" s="150"/>
      <c r="I498" s="162"/>
      <c r="K498" s="235"/>
    </row>
    <row r="499" spans="1:11" ht="12.75" customHeight="1" hidden="1">
      <c r="A499" s="137"/>
      <c r="B499" s="146"/>
      <c r="C499" s="147"/>
      <c r="D499" s="148"/>
      <c r="E499" s="132" t="s">
        <v>766</v>
      </c>
      <c r="F499" s="165"/>
      <c r="G499" s="149"/>
      <c r="H499" s="150"/>
      <c r="I499" s="162"/>
      <c r="K499" s="235"/>
    </row>
    <row r="500" spans="1:11" ht="12.75" customHeight="1" hidden="1">
      <c r="A500" s="137">
        <v>2826</v>
      </c>
      <c r="B500" s="198" t="s">
        <v>826</v>
      </c>
      <c r="C500" s="147">
        <v>2</v>
      </c>
      <c r="D500" s="148">
        <v>6</v>
      </c>
      <c r="E500" s="132" t="s">
        <v>831</v>
      </c>
      <c r="F500" s="192"/>
      <c r="G500" s="149"/>
      <c r="H500" s="150"/>
      <c r="I500" s="162"/>
      <c r="K500" s="235"/>
    </row>
    <row r="501" spans="1:11" ht="38.25" customHeight="1" hidden="1">
      <c r="A501" s="137"/>
      <c r="B501" s="146"/>
      <c r="C501" s="147"/>
      <c r="D501" s="148"/>
      <c r="E501" s="132" t="s">
        <v>765</v>
      </c>
      <c r="F501" s="165"/>
      <c r="G501" s="149"/>
      <c r="H501" s="150"/>
      <c r="I501" s="162"/>
      <c r="K501" s="235"/>
    </row>
    <row r="502" spans="1:11" ht="12.75" customHeight="1" hidden="1">
      <c r="A502" s="137"/>
      <c r="B502" s="146"/>
      <c r="C502" s="147"/>
      <c r="D502" s="148"/>
      <c r="E502" s="132" t="s">
        <v>766</v>
      </c>
      <c r="F502" s="165"/>
      <c r="G502" s="149"/>
      <c r="H502" s="150"/>
      <c r="I502" s="162"/>
      <c r="K502" s="235"/>
    </row>
    <row r="503" spans="1:11" ht="12.75" customHeight="1" hidden="1">
      <c r="A503" s="137"/>
      <c r="B503" s="146"/>
      <c r="C503" s="147"/>
      <c r="D503" s="148"/>
      <c r="E503" s="132" t="s">
        <v>766</v>
      </c>
      <c r="F503" s="165"/>
      <c r="G503" s="149"/>
      <c r="H503" s="150"/>
      <c r="I503" s="162"/>
      <c r="K503" s="235"/>
    </row>
    <row r="504" spans="1:11" ht="27" customHeight="1" hidden="1">
      <c r="A504" s="137">
        <v>2830</v>
      </c>
      <c r="B504" s="160" t="s">
        <v>826</v>
      </c>
      <c r="C504" s="138">
        <v>3</v>
      </c>
      <c r="D504" s="139">
        <v>0</v>
      </c>
      <c r="E504" s="140" t="s">
        <v>451</v>
      </c>
      <c r="F504" s="196" t="s">
        <v>452</v>
      </c>
      <c r="G504" s="149"/>
      <c r="H504" s="150"/>
      <c r="I504" s="162"/>
      <c r="K504" s="235"/>
    </row>
    <row r="505" spans="1:11" s="145" customFormat="1" ht="10.5" customHeight="1" hidden="1">
      <c r="A505" s="137"/>
      <c r="B505" s="122"/>
      <c r="C505" s="138"/>
      <c r="D505" s="139"/>
      <c r="E505" s="132" t="s">
        <v>694</v>
      </c>
      <c r="F505" s="141"/>
      <c r="G505" s="172"/>
      <c r="H505" s="173"/>
      <c r="I505" s="174"/>
      <c r="K505" s="235"/>
    </row>
    <row r="506" spans="1:11" ht="12.75" customHeight="1" hidden="1">
      <c r="A506" s="137">
        <v>2831</v>
      </c>
      <c r="B506" s="198" t="s">
        <v>826</v>
      </c>
      <c r="C506" s="147">
        <v>3</v>
      </c>
      <c r="D506" s="148">
        <v>1</v>
      </c>
      <c r="E506" s="132" t="s">
        <v>864</v>
      </c>
      <c r="F506" s="196"/>
      <c r="G506" s="149"/>
      <c r="H506" s="150"/>
      <c r="I506" s="162"/>
      <c r="K506" s="235"/>
    </row>
    <row r="507" spans="1:11" ht="38.25" customHeight="1" hidden="1">
      <c r="A507" s="137"/>
      <c r="B507" s="146"/>
      <c r="C507" s="147"/>
      <c r="D507" s="148"/>
      <c r="E507" s="132" t="s">
        <v>765</v>
      </c>
      <c r="F507" s="165"/>
      <c r="G507" s="149"/>
      <c r="H507" s="150"/>
      <c r="I507" s="162"/>
      <c r="K507" s="235"/>
    </row>
    <row r="508" spans="1:11" ht="12.75" customHeight="1" hidden="1">
      <c r="A508" s="137"/>
      <c r="B508" s="146"/>
      <c r="C508" s="147"/>
      <c r="D508" s="148"/>
      <c r="E508" s="132" t="s">
        <v>766</v>
      </c>
      <c r="F508" s="165"/>
      <c r="G508" s="149"/>
      <c r="H508" s="150"/>
      <c r="I508" s="162"/>
      <c r="K508" s="235"/>
    </row>
    <row r="509" spans="1:11" ht="12.75" customHeight="1" hidden="1">
      <c r="A509" s="137"/>
      <c r="B509" s="146"/>
      <c r="C509" s="147"/>
      <c r="D509" s="148"/>
      <c r="E509" s="132" t="s">
        <v>766</v>
      </c>
      <c r="F509" s="165"/>
      <c r="G509" s="149"/>
      <c r="H509" s="150"/>
      <c r="I509" s="162"/>
      <c r="K509" s="235"/>
    </row>
    <row r="510" spans="1:11" ht="12.75" customHeight="1" hidden="1">
      <c r="A510" s="137">
        <v>2832</v>
      </c>
      <c r="B510" s="198" t="s">
        <v>826</v>
      </c>
      <c r="C510" s="147">
        <v>3</v>
      </c>
      <c r="D510" s="148">
        <v>2</v>
      </c>
      <c r="E510" s="132" t="s">
        <v>875</v>
      </c>
      <c r="F510" s="196"/>
      <c r="G510" s="149"/>
      <c r="H510" s="150"/>
      <c r="I510" s="162"/>
      <c r="K510" s="235"/>
    </row>
    <row r="511" spans="1:11" ht="38.25" customHeight="1" hidden="1">
      <c r="A511" s="137"/>
      <c r="B511" s="146"/>
      <c r="C511" s="147"/>
      <c r="D511" s="148"/>
      <c r="E511" s="132" t="s">
        <v>765</v>
      </c>
      <c r="F511" s="165"/>
      <c r="G511" s="149"/>
      <c r="H511" s="150"/>
      <c r="I511" s="162"/>
      <c r="K511" s="235"/>
    </row>
    <row r="512" spans="1:11" ht="12.75" customHeight="1" hidden="1">
      <c r="A512" s="137"/>
      <c r="B512" s="146"/>
      <c r="C512" s="147"/>
      <c r="D512" s="148"/>
      <c r="E512" s="132" t="s">
        <v>766</v>
      </c>
      <c r="F512" s="165"/>
      <c r="G512" s="149"/>
      <c r="H512" s="150"/>
      <c r="I512" s="162"/>
      <c r="K512" s="235"/>
    </row>
    <row r="513" spans="1:11" ht="12.75" customHeight="1" hidden="1">
      <c r="A513" s="137"/>
      <c r="B513" s="146"/>
      <c r="C513" s="147"/>
      <c r="D513" s="148"/>
      <c r="E513" s="132" t="s">
        <v>766</v>
      </c>
      <c r="F513" s="165"/>
      <c r="G513" s="149"/>
      <c r="H513" s="150"/>
      <c r="I513" s="162"/>
      <c r="K513" s="235"/>
    </row>
    <row r="514" spans="1:11" ht="12.75" customHeight="1" hidden="1">
      <c r="A514" s="137">
        <v>2833</v>
      </c>
      <c r="B514" s="198" t="s">
        <v>826</v>
      </c>
      <c r="C514" s="147">
        <v>3</v>
      </c>
      <c r="D514" s="148">
        <v>3</v>
      </c>
      <c r="E514" s="132" t="s">
        <v>876</v>
      </c>
      <c r="F514" s="192" t="s">
        <v>453</v>
      </c>
      <c r="G514" s="149"/>
      <c r="H514" s="150"/>
      <c r="I514" s="162"/>
      <c r="K514" s="235"/>
    </row>
    <row r="515" spans="1:11" ht="38.25" customHeight="1" hidden="1">
      <c r="A515" s="137"/>
      <c r="B515" s="146"/>
      <c r="C515" s="147"/>
      <c r="D515" s="148"/>
      <c r="E515" s="132" t="s">
        <v>765</v>
      </c>
      <c r="F515" s="165"/>
      <c r="G515" s="149"/>
      <c r="H515" s="150"/>
      <c r="I515" s="162"/>
      <c r="K515" s="235"/>
    </row>
    <row r="516" spans="1:11" ht="12.75" customHeight="1" hidden="1">
      <c r="A516" s="137"/>
      <c r="B516" s="146"/>
      <c r="C516" s="147"/>
      <c r="D516" s="148"/>
      <c r="E516" s="132" t="s">
        <v>766</v>
      </c>
      <c r="F516" s="165"/>
      <c r="G516" s="149"/>
      <c r="H516" s="150"/>
      <c r="I516" s="162"/>
      <c r="K516" s="235"/>
    </row>
    <row r="517" spans="1:11" ht="12.75" customHeight="1" hidden="1">
      <c r="A517" s="137"/>
      <c r="B517" s="146"/>
      <c r="C517" s="147"/>
      <c r="D517" s="148"/>
      <c r="E517" s="132" t="s">
        <v>766</v>
      </c>
      <c r="F517" s="165"/>
      <c r="G517" s="149"/>
      <c r="H517" s="150"/>
      <c r="I517" s="162"/>
      <c r="K517" s="235"/>
    </row>
    <row r="518" spans="1:11" ht="12.75" customHeight="1" hidden="1">
      <c r="A518" s="137">
        <v>2840</v>
      </c>
      <c r="B518" s="160" t="s">
        <v>826</v>
      </c>
      <c r="C518" s="138">
        <v>4</v>
      </c>
      <c r="D518" s="139">
        <v>0</v>
      </c>
      <c r="E518" s="140" t="s">
        <v>877</v>
      </c>
      <c r="F518" s="196" t="s">
        <v>454</v>
      </c>
      <c r="G518" s="149"/>
      <c r="H518" s="150"/>
      <c r="I518" s="162"/>
      <c r="K518" s="235"/>
    </row>
    <row r="519" spans="1:11" s="145" customFormat="1" ht="10.5" customHeight="1" hidden="1">
      <c r="A519" s="137"/>
      <c r="B519" s="122"/>
      <c r="C519" s="138"/>
      <c r="D519" s="139"/>
      <c r="E519" s="132" t="s">
        <v>694</v>
      </c>
      <c r="F519" s="141"/>
      <c r="G519" s="172"/>
      <c r="H519" s="173"/>
      <c r="I519" s="174"/>
      <c r="K519" s="235"/>
    </row>
    <row r="520" spans="1:11" ht="14.25" customHeight="1" hidden="1">
      <c r="A520" s="137">
        <v>2841</v>
      </c>
      <c r="B520" s="198" t="s">
        <v>826</v>
      </c>
      <c r="C520" s="147">
        <v>4</v>
      </c>
      <c r="D520" s="148">
        <v>1</v>
      </c>
      <c r="E520" s="132" t="s">
        <v>878</v>
      </c>
      <c r="F520" s="196"/>
      <c r="G520" s="149"/>
      <c r="H520" s="150"/>
      <c r="I520" s="162"/>
      <c r="K520" s="235"/>
    </row>
    <row r="521" spans="1:11" ht="38.25" customHeight="1" hidden="1">
      <c r="A521" s="137"/>
      <c r="B521" s="146"/>
      <c r="C521" s="147"/>
      <c r="D521" s="148"/>
      <c r="E521" s="132" t="s">
        <v>765</v>
      </c>
      <c r="F521" s="165"/>
      <c r="G521" s="149"/>
      <c r="H521" s="150"/>
      <c r="I521" s="162"/>
      <c r="K521" s="235"/>
    </row>
    <row r="522" spans="1:11" ht="12.75" customHeight="1" hidden="1">
      <c r="A522" s="137"/>
      <c r="B522" s="146"/>
      <c r="C522" s="147"/>
      <c r="D522" s="148"/>
      <c r="E522" s="132" t="s">
        <v>766</v>
      </c>
      <c r="F522" s="165"/>
      <c r="G522" s="149"/>
      <c r="H522" s="150"/>
      <c r="I522" s="162"/>
      <c r="K522" s="235"/>
    </row>
    <row r="523" spans="1:11" ht="12.75" customHeight="1" hidden="1">
      <c r="A523" s="137"/>
      <c r="B523" s="146"/>
      <c r="C523" s="147"/>
      <c r="D523" s="148"/>
      <c r="E523" s="132" t="s">
        <v>766</v>
      </c>
      <c r="F523" s="165"/>
      <c r="G523" s="149"/>
      <c r="H523" s="150"/>
      <c r="I523" s="162"/>
      <c r="K523" s="235"/>
    </row>
    <row r="524" spans="1:11" ht="29.25" customHeight="1" hidden="1">
      <c r="A524" s="137">
        <v>2842</v>
      </c>
      <c r="B524" s="198" t="s">
        <v>826</v>
      </c>
      <c r="C524" s="147">
        <v>4</v>
      </c>
      <c r="D524" s="148">
        <v>2</v>
      </c>
      <c r="E524" s="132" t="s">
        <v>879</v>
      </c>
      <c r="F524" s="196"/>
      <c r="G524" s="149"/>
      <c r="H524" s="150"/>
      <c r="I524" s="162"/>
      <c r="K524" s="235"/>
    </row>
    <row r="525" spans="1:11" ht="38.25" customHeight="1" hidden="1">
      <c r="A525" s="137"/>
      <c r="B525" s="146"/>
      <c r="C525" s="147"/>
      <c r="D525" s="148"/>
      <c r="E525" s="132" t="s">
        <v>765</v>
      </c>
      <c r="F525" s="165"/>
      <c r="G525" s="149"/>
      <c r="H525" s="150"/>
      <c r="I525" s="162"/>
      <c r="K525" s="235"/>
    </row>
    <row r="526" spans="1:11" ht="12.75" customHeight="1" hidden="1">
      <c r="A526" s="137"/>
      <c r="B526" s="146"/>
      <c r="C526" s="147"/>
      <c r="D526" s="148"/>
      <c r="E526" s="132" t="s">
        <v>766</v>
      </c>
      <c r="F526" s="165"/>
      <c r="G526" s="149"/>
      <c r="H526" s="150"/>
      <c r="I526" s="162"/>
      <c r="K526" s="235"/>
    </row>
    <row r="527" spans="1:11" ht="12.75" customHeight="1" hidden="1">
      <c r="A527" s="137"/>
      <c r="B527" s="146"/>
      <c r="C527" s="147"/>
      <c r="D527" s="148"/>
      <c r="E527" s="132" t="s">
        <v>766</v>
      </c>
      <c r="F527" s="165"/>
      <c r="G527" s="149"/>
      <c r="H527" s="150"/>
      <c r="I527" s="162"/>
      <c r="K527" s="235"/>
    </row>
    <row r="528" spans="1:11" ht="12.75" customHeight="1" hidden="1">
      <c r="A528" s="137">
        <v>2843</v>
      </c>
      <c r="B528" s="198" t="s">
        <v>826</v>
      </c>
      <c r="C528" s="147">
        <v>4</v>
      </c>
      <c r="D528" s="148">
        <v>3</v>
      </c>
      <c r="E528" s="132" t="s">
        <v>877</v>
      </c>
      <c r="F528" s="192" t="s">
        <v>455</v>
      </c>
      <c r="G528" s="149"/>
      <c r="H528" s="150"/>
      <c r="I528" s="162"/>
      <c r="K528" s="235"/>
    </row>
    <row r="529" spans="1:11" ht="38.25" customHeight="1" hidden="1">
      <c r="A529" s="137"/>
      <c r="B529" s="146"/>
      <c r="C529" s="147"/>
      <c r="D529" s="148"/>
      <c r="E529" s="132" t="s">
        <v>765</v>
      </c>
      <c r="F529" s="165"/>
      <c r="G529" s="149"/>
      <c r="H529" s="150"/>
      <c r="I529" s="162"/>
      <c r="K529" s="235"/>
    </row>
    <row r="530" spans="1:11" ht="12.75" customHeight="1" hidden="1">
      <c r="A530" s="137"/>
      <c r="B530" s="146"/>
      <c r="C530" s="147"/>
      <c r="D530" s="148"/>
      <c r="E530" s="132" t="s">
        <v>766</v>
      </c>
      <c r="F530" s="165"/>
      <c r="G530" s="149"/>
      <c r="H530" s="150"/>
      <c r="I530" s="162"/>
      <c r="K530" s="235"/>
    </row>
    <row r="531" spans="1:11" ht="12.75" customHeight="1" hidden="1">
      <c r="A531" s="137"/>
      <c r="B531" s="146"/>
      <c r="C531" s="147"/>
      <c r="D531" s="148"/>
      <c r="E531" s="132" t="s">
        <v>766</v>
      </c>
      <c r="F531" s="165"/>
      <c r="G531" s="149"/>
      <c r="H531" s="150"/>
      <c r="I531" s="162"/>
      <c r="K531" s="235"/>
    </row>
    <row r="532" spans="1:11" ht="26.25" customHeight="1" hidden="1">
      <c r="A532" s="137">
        <v>2850</v>
      </c>
      <c r="B532" s="160" t="s">
        <v>826</v>
      </c>
      <c r="C532" s="138">
        <v>5</v>
      </c>
      <c r="D532" s="139">
        <v>0</v>
      </c>
      <c r="E532" s="256" t="s">
        <v>456</v>
      </c>
      <c r="F532" s="196" t="s">
        <v>457</v>
      </c>
      <c r="G532" s="149"/>
      <c r="H532" s="150"/>
      <c r="I532" s="162"/>
      <c r="K532" s="235"/>
    </row>
    <row r="533" spans="1:11" s="145" customFormat="1" ht="10.5" customHeight="1" hidden="1">
      <c r="A533" s="137"/>
      <c r="B533" s="122"/>
      <c r="C533" s="138"/>
      <c r="D533" s="139"/>
      <c r="E533" s="132" t="s">
        <v>694</v>
      </c>
      <c r="F533" s="141"/>
      <c r="G533" s="172"/>
      <c r="H533" s="173"/>
      <c r="I533" s="174"/>
      <c r="K533" s="235"/>
    </row>
    <row r="534" spans="1:11" ht="24" customHeight="1" hidden="1">
      <c r="A534" s="137">
        <v>2851</v>
      </c>
      <c r="B534" s="160" t="s">
        <v>826</v>
      </c>
      <c r="C534" s="138">
        <v>5</v>
      </c>
      <c r="D534" s="139">
        <v>1</v>
      </c>
      <c r="E534" s="257" t="s">
        <v>456</v>
      </c>
      <c r="F534" s="192" t="s">
        <v>458</v>
      </c>
      <c r="G534" s="149"/>
      <c r="H534" s="150"/>
      <c r="I534" s="162"/>
      <c r="K534" s="235"/>
    </row>
    <row r="535" spans="1:11" ht="38.25" customHeight="1" hidden="1">
      <c r="A535" s="137"/>
      <c r="B535" s="146"/>
      <c r="C535" s="147"/>
      <c r="D535" s="148"/>
      <c r="E535" s="132" t="s">
        <v>765</v>
      </c>
      <c r="F535" s="165"/>
      <c r="G535" s="149"/>
      <c r="H535" s="150"/>
      <c r="I535" s="162"/>
      <c r="K535" s="235"/>
    </row>
    <row r="536" spans="1:11" ht="12.75" customHeight="1" hidden="1">
      <c r="A536" s="137"/>
      <c r="B536" s="146"/>
      <c r="C536" s="147"/>
      <c r="D536" s="148"/>
      <c r="E536" s="132" t="s">
        <v>766</v>
      </c>
      <c r="F536" s="165"/>
      <c r="G536" s="149"/>
      <c r="H536" s="150"/>
      <c r="I536" s="162"/>
      <c r="K536" s="235"/>
    </row>
    <row r="537" spans="1:11" ht="12.75" customHeight="1" hidden="1">
      <c r="A537" s="137"/>
      <c r="B537" s="146"/>
      <c r="C537" s="147"/>
      <c r="D537" s="148"/>
      <c r="E537" s="132" t="s">
        <v>766</v>
      </c>
      <c r="F537" s="165"/>
      <c r="G537" s="149"/>
      <c r="H537" s="150"/>
      <c r="I537" s="162"/>
      <c r="K537" s="235"/>
    </row>
    <row r="538" spans="1:11" ht="27" customHeight="1" hidden="1">
      <c r="A538" s="137">
        <v>2860</v>
      </c>
      <c r="B538" s="160" t="s">
        <v>826</v>
      </c>
      <c r="C538" s="138">
        <v>6</v>
      </c>
      <c r="D538" s="139">
        <v>0</v>
      </c>
      <c r="E538" s="256" t="s">
        <v>402</v>
      </c>
      <c r="F538" s="196" t="s">
        <v>512</v>
      </c>
      <c r="G538" s="149">
        <f>H538</f>
        <v>0</v>
      </c>
      <c r="H538" s="150"/>
      <c r="I538" s="162"/>
      <c r="K538" s="235"/>
    </row>
    <row r="539" spans="1:11" ht="16.5" customHeight="1" hidden="1">
      <c r="A539" s="137">
        <v>2861</v>
      </c>
      <c r="B539" s="198" t="s">
        <v>826</v>
      </c>
      <c r="C539" s="147">
        <v>6</v>
      </c>
      <c r="D539" s="148">
        <v>1</v>
      </c>
      <c r="E539" s="257" t="s">
        <v>459</v>
      </c>
      <c r="F539" s="192" t="s">
        <v>513</v>
      </c>
      <c r="G539" s="149">
        <f>H539</f>
        <v>0</v>
      </c>
      <c r="H539" s="150"/>
      <c r="I539" s="162"/>
      <c r="K539" s="235"/>
    </row>
    <row r="540" spans="1:11" ht="13.5" customHeight="1" hidden="1" thickBot="1">
      <c r="A540" s="137"/>
      <c r="B540" s="146"/>
      <c r="C540" s="147"/>
      <c r="D540" s="148"/>
      <c r="E540" s="152" t="s">
        <v>657</v>
      </c>
      <c r="F540" s="165"/>
      <c r="G540" s="149">
        <f>H540</f>
        <v>0</v>
      </c>
      <c r="H540" s="150"/>
      <c r="I540" s="162"/>
      <c r="K540" s="235"/>
    </row>
    <row r="541" spans="1:11" ht="12.75" customHeight="1" hidden="1">
      <c r="A541" s="137"/>
      <c r="B541" s="146"/>
      <c r="C541" s="147"/>
      <c r="D541" s="148"/>
      <c r="E541" s="73" t="s">
        <v>675</v>
      </c>
      <c r="F541" s="165"/>
      <c r="G541" s="149">
        <f>H541</f>
        <v>0</v>
      </c>
      <c r="H541" s="150"/>
      <c r="I541" s="162"/>
      <c r="K541" s="235"/>
    </row>
    <row r="542" spans="1:11" s="130" customFormat="1" ht="44.25" customHeight="1" hidden="1">
      <c r="A542" s="194">
        <v>2900</v>
      </c>
      <c r="B542" s="160" t="s">
        <v>833</v>
      </c>
      <c r="C542" s="138">
        <v>0</v>
      </c>
      <c r="D542" s="139">
        <v>0</v>
      </c>
      <c r="E542" s="197" t="s">
        <v>919</v>
      </c>
      <c r="F542" s="195" t="s">
        <v>514</v>
      </c>
      <c r="G542" s="142">
        <f>H542+I542</f>
        <v>0</v>
      </c>
      <c r="H542" s="143">
        <f>+H543+H588</f>
        <v>0</v>
      </c>
      <c r="I542" s="177">
        <f>+I543+I588</f>
        <v>0</v>
      </c>
      <c r="K542" s="235"/>
    </row>
    <row r="543" spans="1:9" ht="25.5" hidden="1">
      <c r="A543" s="137">
        <v>2910</v>
      </c>
      <c r="B543" s="160" t="s">
        <v>833</v>
      </c>
      <c r="C543" s="138">
        <v>1</v>
      </c>
      <c r="D543" s="139">
        <v>1</v>
      </c>
      <c r="E543" s="140" t="s">
        <v>868</v>
      </c>
      <c r="F543" s="141" t="s">
        <v>515</v>
      </c>
      <c r="G543" s="142">
        <f>H543+I543</f>
        <v>0</v>
      </c>
      <c r="H543" s="143">
        <f>+H544</f>
        <v>0</v>
      </c>
      <c r="I543" s="177">
        <f>I544</f>
        <v>0</v>
      </c>
    </row>
    <row r="544" spans="1:9" s="145" customFormat="1" ht="15" customHeight="1" hidden="1">
      <c r="A544" s="137"/>
      <c r="B544" s="122"/>
      <c r="C544" s="138"/>
      <c r="D544" s="139"/>
      <c r="E544" s="132" t="s">
        <v>516</v>
      </c>
      <c r="F544" s="141"/>
      <c r="G544" s="142">
        <f>H544+I544</f>
        <v>0</v>
      </c>
      <c r="H544" s="143">
        <f>+H545+H546</f>
        <v>0</v>
      </c>
      <c r="I544" s="177">
        <f>+I548+I551+I547</f>
        <v>0</v>
      </c>
    </row>
    <row r="545" spans="1:9" ht="28.5" customHeight="1" hidden="1">
      <c r="A545" s="137"/>
      <c r="B545" s="146"/>
      <c r="C545" s="147"/>
      <c r="D545" s="148"/>
      <c r="E545" s="58" t="s">
        <v>683</v>
      </c>
      <c r="F545" s="165"/>
      <c r="G545" s="149">
        <f>H545</f>
        <v>0</v>
      </c>
      <c r="H545" s="150"/>
      <c r="I545" s="162"/>
    </row>
    <row r="546" spans="1:9" s="48" customFormat="1" ht="15.75" hidden="1">
      <c r="A546" s="43"/>
      <c r="B546" s="44"/>
      <c r="C546" s="45"/>
      <c r="D546" s="46"/>
      <c r="E546" s="73" t="s">
        <v>675</v>
      </c>
      <c r="F546" s="47"/>
      <c r="G546" s="181">
        <f>H546</f>
        <v>0</v>
      </c>
      <c r="H546" s="182"/>
      <c r="I546" s="66"/>
    </row>
    <row r="547" spans="1:14" ht="16.5" customHeight="1" hidden="1">
      <c r="A547" s="137"/>
      <c r="B547" s="160"/>
      <c r="C547" s="138"/>
      <c r="D547" s="139"/>
      <c r="E547" s="58" t="s">
        <v>752</v>
      </c>
      <c r="F547" s="165"/>
      <c r="G547" s="149">
        <f>+I547</f>
        <v>0</v>
      </c>
      <c r="H547" s="150"/>
      <c r="I547" s="162"/>
      <c r="J547" s="99"/>
      <c r="K547" s="99"/>
      <c r="L547" s="99"/>
      <c r="M547" s="99"/>
      <c r="N547" s="99"/>
    </row>
    <row r="548" spans="1:9" s="145" customFormat="1" ht="21" customHeight="1" hidden="1">
      <c r="A548" s="137"/>
      <c r="B548" s="122"/>
      <c r="C548" s="138"/>
      <c r="D548" s="139"/>
      <c r="E548" s="58" t="s">
        <v>749</v>
      </c>
      <c r="F548" s="141"/>
      <c r="G548" s="68">
        <f>I548</f>
        <v>0</v>
      </c>
      <c r="H548" s="258"/>
      <c r="I548" s="162"/>
    </row>
    <row r="549" spans="1:9" s="48" customFormat="1" ht="15.75" hidden="1">
      <c r="A549" s="43"/>
      <c r="B549" s="49"/>
      <c r="C549" s="45"/>
      <c r="D549" s="46"/>
      <c r="E549" s="50" t="s">
        <v>750</v>
      </c>
      <c r="F549" s="47"/>
      <c r="G549" s="68">
        <f>I549</f>
        <v>0</v>
      </c>
      <c r="H549" s="68"/>
      <c r="I549" s="67"/>
    </row>
    <row r="550" spans="1:14" ht="15" customHeight="1" hidden="1">
      <c r="A550" s="137"/>
      <c r="B550" s="160"/>
      <c r="C550" s="138"/>
      <c r="D550" s="139"/>
      <c r="E550" s="58" t="s">
        <v>745</v>
      </c>
      <c r="F550" s="165"/>
      <c r="G550" s="68">
        <f>I550</f>
        <v>0</v>
      </c>
      <c r="H550" s="258"/>
      <c r="I550" s="259"/>
      <c r="J550" s="99"/>
      <c r="K550" s="99"/>
      <c r="L550" s="99"/>
      <c r="M550" s="99"/>
      <c r="N550" s="99"/>
    </row>
    <row r="551" spans="1:14" ht="15" customHeight="1" hidden="1">
      <c r="A551" s="137"/>
      <c r="B551" s="160"/>
      <c r="C551" s="138"/>
      <c r="D551" s="139"/>
      <c r="E551" s="58" t="s">
        <v>747</v>
      </c>
      <c r="F551" s="165"/>
      <c r="G551" s="68">
        <f>I551</f>
        <v>0</v>
      </c>
      <c r="H551" s="258"/>
      <c r="I551" s="259"/>
      <c r="J551" s="99"/>
      <c r="K551" s="99"/>
      <c r="L551" s="99"/>
      <c r="M551" s="99"/>
      <c r="N551" s="99"/>
    </row>
    <row r="552" spans="1:9" ht="13.5" customHeight="1" hidden="1">
      <c r="A552" s="137">
        <v>2912</v>
      </c>
      <c r="B552" s="198" t="s">
        <v>833</v>
      </c>
      <c r="C552" s="147">
        <v>1</v>
      </c>
      <c r="D552" s="148">
        <v>2</v>
      </c>
      <c r="E552" s="132" t="s">
        <v>834</v>
      </c>
      <c r="F552" s="192" t="s">
        <v>518</v>
      </c>
      <c r="G552" s="68"/>
      <c r="H552" s="258"/>
      <c r="I552" s="162"/>
    </row>
    <row r="553" spans="1:9" ht="38.25" hidden="1">
      <c r="A553" s="137"/>
      <c r="B553" s="146"/>
      <c r="C553" s="147"/>
      <c r="D553" s="148"/>
      <c r="E553" s="132" t="s">
        <v>765</v>
      </c>
      <c r="F553" s="165"/>
      <c r="G553" s="68"/>
      <c r="H553" s="258"/>
      <c r="I553" s="162"/>
    </row>
    <row r="554" spans="1:9" ht="12.75" hidden="1">
      <c r="A554" s="137"/>
      <c r="B554" s="146"/>
      <c r="C554" s="147"/>
      <c r="D554" s="148"/>
      <c r="E554" s="132" t="s">
        <v>766</v>
      </c>
      <c r="F554" s="165"/>
      <c r="G554" s="68"/>
      <c r="H554" s="258"/>
      <c r="I554" s="162"/>
    </row>
    <row r="555" spans="1:9" ht="12.75" hidden="1">
      <c r="A555" s="137"/>
      <c r="B555" s="146"/>
      <c r="C555" s="147"/>
      <c r="D555" s="148"/>
      <c r="E555" s="132" t="s">
        <v>766</v>
      </c>
      <c r="F555" s="165"/>
      <c r="G555" s="68"/>
      <c r="H555" s="258"/>
      <c r="I555" s="162"/>
    </row>
    <row r="556" spans="1:9" ht="12.75" hidden="1">
      <c r="A556" s="137">
        <v>2920</v>
      </c>
      <c r="B556" s="160" t="s">
        <v>833</v>
      </c>
      <c r="C556" s="138">
        <v>2</v>
      </c>
      <c r="D556" s="139">
        <v>0</v>
      </c>
      <c r="E556" s="140" t="s">
        <v>835</v>
      </c>
      <c r="F556" s="141" t="s">
        <v>519</v>
      </c>
      <c r="G556" s="68"/>
      <c r="H556" s="258"/>
      <c r="I556" s="162"/>
    </row>
    <row r="557" spans="1:9" s="145" customFormat="1" ht="10.5" customHeight="1" hidden="1">
      <c r="A557" s="137"/>
      <c r="B557" s="122"/>
      <c r="C557" s="138"/>
      <c r="D557" s="139"/>
      <c r="E557" s="132" t="s">
        <v>694</v>
      </c>
      <c r="F557" s="141"/>
      <c r="G557" s="260"/>
      <c r="H557" s="261"/>
      <c r="I557" s="174"/>
    </row>
    <row r="558" spans="1:9" ht="14.25" customHeight="1" hidden="1">
      <c r="A558" s="137">
        <v>2921</v>
      </c>
      <c r="B558" s="198" t="s">
        <v>833</v>
      </c>
      <c r="C558" s="147">
        <v>2</v>
      </c>
      <c r="D558" s="148">
        <v>1</v>
      </c>
      <c r="E558" s="132" t="s">
        <v>836</v>
      </c>
      <c r="F558" s="192" t="s">
        <v>520</v>
      </c>
      <c r="G558" s="68"/>
      <c r="H558" s="258"/>
      <c r="I558" s="162"/>
    </row>
    <row r="559" spans="1:9" ht="38.25" hidden="1">
      <c r="A559" s="137"/>
      <c r="B559" s="146"/>
      <c r="C559" s="147"/>
      <c r="D559" s="148"/>
      <c r="E559" s="132" t="s">
        <v>765</v>
      </c>
      <c r="F559" s="165"/>
      <c r="G559" s="68"/>
      <c r="H559" s="258"/>
      <c r="I559" s="162"/>
    </row>
    <row r="560" spans="1:9" ht="12.75" hidden="1">
      <c r="A560" s="137"/>
      <c r="B560" s="146"/>
      <c r="C560" s="147"/>
      <c r="D560" s="148"/>
      <c r="E560" s="132" t="s">
        <v>766</v>
      </c>
      <c r="F560" s="165"/>
      <c r="G560" s="68"/>
      <c r="H560" s="258"/>
      <c r="I560" s="162"/>
    </row>
    <row r="561" spans="1:9" ht="12.75" hidden="1">
      <c r="A561" s="137"/>
      <c r="B561" s="146"/>
      <c r="C561" s="147"/>
      <c r="D561" s="148"/>
      <c r="E561" s="132" t="s">
        <v>766</v>
      </c>
      <c r="F561" s="165"/>
      <c r="G561" s="68"/>
      <c r="H561" s="258"/>
      <c r="I561" s="162"/>
    </row>
    <row r="562" spans="1:9" ht="12.75" hidden="1">
      <c r="A562" s="137">
        <v>2922</v>
      </c>
      <c r="B562" s="198" t="s">
        <v>833</v>
      </c>
      <c r="C562" s="147">
        <v>2</v>
      </c>
      <c r="D562" s="148">
        <v>2</v>
      </c>
      <c r="E562" s="132" t="s">
        <v>837</v>
      </c>
      <c r="F562" s="192" t="s">
        <v>521</v>
      </c>
      <c r="G562" s="68"/>
      <c r="H562" s="258"/>
      <c r="I562" s="162"/>
    </row>
    <row r="563" spans="1:9" ht="38.25" hidden="1">
      <c r="A563" s="137"/>
      <c r="B563" s="146"/>
      <c r="C563" s="147"/>
      <c r="D563" s="148"/>
      <c r="E563" s="132" t="s">
        <v>765</v>
      </c>
      <c r="F563" s="165"/>
      <c r="G563" s="68"/>
      <c r="H563" s="258"/>
      <c r="I563" s="162"/>
    </row>
    <row r="564" spans="1:9" ht="12.75" hidden="1">
      <c r="A564" s="137"/>
      <c r="B564" s="146"/>
      <c r="C564" s="147"/>
      <c r="D564" s="148"/>
      <c r="E564" s="132" t="s">
        <v>766</v>
      </c>
      <c r="F564" s="165"/>
      <c r="G564" s="68"/>
      <c r="H564" s="258"/>
      <c r="I564" s="162"/>
    </row>
    <row r="565" spans="1:9" ht="12.75" hidden="1">
      <c r="A565" s="137"/>
      <c r="B565" s="146"/>
      <c r="C565" s="147"/>
      <c r="D565" s="148"/>
      <c r="E565" s="132" t="s">
        <v>766</v>
      </c>
      <c r="F565" s="165"/>
      <c r="G565" s="68"/>
      <c r="H565" s="258"/>
      <c r="I565" s="162"/>
    </row>
    <row r="566" spans="1:9" ht="38.25" customHeight="1" hidden="1">
      <c r="A566" s="137">
        <v>2930</v>
      </c>
      <c r="B566" s="160" t="s">
        <v>833</v>
      </c>
      <c r="C566" s="138">
        <v>3</v>
      </c>
      <c r="D566" s="139">
        <v>0</v>
      </c>
      <c r="E566" s="140" t="s">
        <v>838</v>
      </c>
      <c r="F566" s="141" t="s">
        <v>522</v>
      </c>
      <c r="G566" s="68"/>
      <c r="H566" s="258"/>
      <c r="I566" s="162"/>
    </row>
    <row r="567" spans="1:9" s="145" customFormat="1" ht="0.75" customHeight="1" hidden="1">
      <c r="A567" s="137"/>
      <c r="B567" s="122"/>
      <c r="C567" s="138"/>
      <c r="D567" s="139"/>
      <c r="E567" s="132" t="s">
        <v>694</v>
      </c>
      <c r="F567" s="141"/>
      <c r="G567" s="260" t="s">
        <v>898</v>
      </c>
      <c r="H567" s="261"/>
      <c r="I567" s="174"/>
    </row>
    <row r="568" spans="1:9" ht="25.5" hidden="1">
      <c r="A568" s="137">
        <v>2931</v>
      </c>
      <c r="B568" s="198" t="s">
        <v>833</v>
      </c>
      <c r="C568" s="147">
        <v>3</v>
      </c>
      <c r="D568" s="148">
        <v>1</v>
      </c>
      <c r="E568" s="132" t="s">
        <v>839</v>
      </c>
      <c r="F568" s="192" t="s">
        <v>523</v>
      </c>
      <c r="G568" s="68"/>
      <c r="H568" s="258"/>
      <c r="I568" s="162"/>
    </row>
    <row r="569" spans="1:9" ht="38.25" hidden="1">
      <c r="A569" s="137"/>
      <c r="B569" s="146"/>
      <c r="C569" s="147"/>
      <c r="D569" s="148"/>
      <c r="E569" s="132" t="s">
        <v>765</v>
      </c>
      <c r="F569" s="165"/>
      <c r="G569" s="68"/>
      <c r="H569" s="258"/>
      <c r="I569" s="162"/>
    </row>
    <row r="570" spans="1:9" ht="12.75" hidden="1">
      <c r="A570" s="137"/>
      <c r="B570" s="146"/>
      <c r="C570" s="147"/>
      <c r="D570" s="148"/>
      <c r="E570" s="132" t="s">
        <v>766</v>
      </c>
      <c r="F570" s="165"/>
      <c r="G570" s="68"/>
      <c r="H570" s="258"/>
      <c r="I570" s="162"/>
    </row>
    <row r="571" spans="1:9" ht="12.75" hidden="1">
      <c r="A571" s="137"/>
      <c r="B571" s="146"/>
      <c r="C571" s="147"/>
      <c r="D571" s="148"/>
      <c r="E571" s="132" t="s">
        <v>766</v>
      </c>
      <c r="F571" s="165"/>
      <c r="G571" s="68"/>
      <c r="H571" s="258"/>
      <c r="I571" s="162"/>
    </row>
    <row r="572" spans="1:9" ht="12.75" hidden="1">
      <c r="A572" s="137">
        <v>2932</v>
      </c>
      <c r="B572" s="198" t="s">
        <v>833</v>
      </c>
      <c r="C572" s="147">
        <v>3</v>
      </c>
      <c r="D572" s="148">
        <v>2</v>
      </c>
      <c r="E572" s="132" t="s">
        <v>840</v>
      </c>
      <c r="F572" s="192"/>
      <c r="G572" s="68"/>
      <c r="H572" s="258"/>
      <c r="I572" s="162"/>
    </row>
    <row r="573" spans="1:9" ht="38.25" hidden="1">
      <c r="A573" s="137"/>
      <c r="B573" s="146"/>
      <c r="C573" s="147"/>
      <c r="D573" s="148"/>
      <c r="E573" s="132" t="s">
        <v>765</v>
      </c>
      <c r="F573" s="165"/>
      <c r="G573" s="68"/>
      <c r="H573" s="258"/>
      <c r="I573" s="162"/>
    </row>
    <row r="574" spans="1:9" ht="12.75" hidden="1">
      <c r="A574" s="137"/>
      <c r="B574" s="146"/>
      <c r="C574" s="147"/>
      <c r="D574" s="148"/>
      <c r="E574" s="132" t="s">
        <v>766</v>
      </c>
      <c r="F574" s="165"/>
      <c r="G574" s="68"/>
      <c r="H574" s="258"/>
      <c r="I574" s="162"/>
    </row>
    <row r="575" spans="1:9" ht="4.5" customHeight="1" hidden="1">
      <c r="A575" s="137"/>
      <c r="B575" s="146"/>
      <c r="C575" s="147"/>
      <c r="D575" s="148"/>
      <c r="E575" s="132" t="s">
        <v>766</v>
      </c>
      <c r="F575" s="165"/>
      <c r="G575" s="68"/>
      <c r="H575" s="258"/>
      <c r="I575" s="162"/>
    </row>
    <row r="576" spans="1:9" ht="14.25" customHeight="1" hidden="1">
      <c r="A576" s="137">
        <v>2940</v>
      </c>
      <c r="B576" s="160" t="s">
        <v>833</v>
      </c>
      <c r="C576" s="138">
        <v>4</v>
      </c>
      <c r="D576" s="139">
        <v>0</v>
      </c>
      <c r="E576" s="140" t="s">
        <v>524</v>
      </c>
      <c r="F576" s="141" t="s">
        <v>525</v>
      </c>
      <c r="G576" s="68"/>
      <c r="H576" s="258"/>
      <c r="I576" s="162"/>
    </row>
    <row r="577" spans="1:9" s="145" customFormat="1" ht="10.5" customHeight="1" hidden="1">
      <c r="A577" s="137"/>
      <c r="B577" s="122"/>
      <c r="C577" s="138"/>
      <c r="D577" s="139"/>
      <c r="E577" s="132" t="s">
        <v>694</v>
      </c>
      <c r="F577" s="141"/>
      <c r="G577" s="260"/>
      <c r="H577" s="261"/>
      <c r="I577" s="174"/>
    </row>
    <row r="578" spans="1:9" ht="12.75" hidden="1">
      <c r="A578" s="137">
        <v>2941</v>
      </c>
      <c r="B578" s="198" t="s">
        <v>833</v>
      </c>
      <c r="C578" s="147">
        <v>4</v>
      </c>
      <c r="D578" s="148">
        <v>1</v>
      </c>
      <c r="E578" s="132" t="s">
        <v>841</v>
      </c>
      <c r="F578" s="192" t="s">
        <v>526</v>
      </c>
      <c r="G578" s="68"/>
      <c r="H578" s="258"/>
      <c r="I578" s="162"/>
    </row>
    <row r="579" spans="1:9" ht="38.25" hidden="1">
      <c r="A579" s="137"/>
      <c r="B579" s="146"/>
      <c r="C579" s="147"/>
      <c r="D579" s="148"/>
      <c r="E579" s="132" t="s">
        <v>765</v>
      </c>
      <c r="F579" s="165"/>
      <c r="G579" s="68"/>
      <c r="H579" s="258"/>
      <c r="I579" s="162"/>
    </row>
    <row r="580" spans="1:9" ht="12.75" hidden="1">
      <c r="A580" s="137"/>
      <c r="B580" s="146"/>
      <c r="C580" s="147"/>
      <c r="D580" s="148"/>
      <c r="E580" s="132" t="s">
        <v>766</v>
      </c>
      <c r="F580" s="165"/>
      <c r="G580" s="68"/>
      <c r="H580" s="258"/>
      <c r="I580" s="162"/>
    </row>
    <row r="581" spans="1:9" ht="12.75" hidden="1">
      <c r="A581" s="137"/>
      <c r="B581" s="146"/>
      <c r="C581" s="147"/>
      <c r="D581" s="148"/>
      <c r="E581" s="132" t="s">
        <v>766</v>
      </c>
      <c r="F581" s="165"/>
      <c r="G581" s="68"/>
      <c r="H581" s="258"/>
      <c r="I581" s="162"/>
    </row>
    <row r="582" spans="1:9" ht="12.75" hidden="1">
      <c r="A582" s="137">
        <v>2942</v>
      </c>
      <c r="B582" s="198" t="s">
        <v>833</v>
      </c>
      <c r="C582" s="147">
        <v>4</v>
      </c>
      <c r="D582" s="148">
        <v>2</v>
      </c>
      <c r="E582" s="132" t="s">
        <v>842</v>
      </c>
      <c r="F582" s="192" t="s">
        <v>527</v>
      </c>
      <c r="G582" s="68"/>
      <c r="H582" s="258"/>
      <c r="I582" s="162"/>
    </row>
    <row r="583" spans="1:9" ht="38.25" hidden="1">
      <c r="A583" s="137"/>
      <c r="B583" s="146"/>
      <c r="C583" s="147"/>
      <c r="D583" s="148"/>
      <c r="E583" s="132" t="s">
        <v>765</v>
      </c>
      <c r="F583" s="165"/>
      <c r="G583" s="68"/>
      <c r="H583" s="258"/>
      <c r="I583" s="162"/>
    </row>
    <row r="584" spans="1:9" ht="12.75" hidden="1">
      <c r="A584" s="137"/>
      <c r="B584" s="146"/>
      <c r="C584" s="147"/>
      <c r="D584" s="148"/>
      <c r="E584" s="132" t="s">
        <v>766</v>
      </c>
      <c r="F584" s="165"/>
      <c r="G584" s="68"/>
      <c r="H584" s="258"/>
      <c r="I584" s="162"/>
    </row>
    <row r="585" spans="1:9" ht="12.75" hidden="1">
      <c r="A585" s="137"/>
      <c r="B585" s="146"/>
      <c r="C585" s="147"/>
      <c r="D585" s="148"/>
      <c r="E585" s="132" t="s">
        <v>766</v>
      </c>
      <c r="F585" s="165"/>
      <c r="G585" s="68"/>
      <c r="H585" s="258"/>
      <c r="I585" s="162"/>
    </row>
    <row r="586" spans="1:9" ht="25.5" hidden="1">
      <c r="A586" s="137">
        <v>2950</v>
      </c>
      <c r="B586" s="160" t="s">
        <v>833</v>
      </c>
      <c r="C586" s="138">
        <v>5</v>
      </c>
      <c r="D586" s="139">
        <v>0</v>
      </c>
      <c r="E586" s="140" t="s">
        <v>528</v>
      </c>
      <c r="F586" s="141" t="s">
        <v>529</v>
      </c>
      <c r="G586" s="262">
        <f>G588</f>
        <v>0</v>
      </c>
      <c r="H586" s="263">
        <f>+H588</f>
        <v>0</v>
      </c>
      <c r="I586" s="177">
        <f>I588</f>
        <v>0</v>
      </c>
    </row>
    <row r="587" spans="1:9" s="145" customFormat="1" ht="16.5" customHeight="1" hidden="1">
      <c r="A587" s="137"/>
      <c r="B587" s="122"/>
      <c r="C587" s="138"/>
      <c r="D587" s="139"/>
      <c r="E587" s="132" t="s">
        <v>694</v>
      </c>
      <c r="F587" s="141"/>
      <c r="G587" s="264"/>
      <c r="H587" s="265"/>
      <c r="I587" s="174"/>
    </row>
    <row r="588" spans="1:9" ht="22.5" customHeight="1" hidden="1">
      <c r="A588" s="137">
        <v>2951</v>
      </c>
      <c r="B588" s="198" t="s">
        <v>833</v>
      </c>
      <c r="C588" s="147">
        <v>5</v>
      </c>
      <c r="D588" s="148">
        <v>1</v>
      </c>
      <c r="E588" s="132" t="s">
        <v>740</v>
      </c>
      <c r="F588" s="141"/>
      <c r="G588" s="262">
        <f>H588+I588</f>
        <v>0</v>
      </c>
      <c r="H588" s="266">
        <f>+H590</f>
        <v>0</v>
      </c>
      <c r="I588" s="177">
        <f>I592+I594+I593+I595</f>
        <v>0</v>
      </c>
    </row>
    <row r="589" spans="1:9" s="48" customFormat="1" ht="29.25" customHeight="1" hidden="1">
      <c r="A589" s="43"/>
      <c r="B589" s="44"/>
      <c r="C589" s="45"/>
      <c r="D589" s="157"/>
      <c r="E589" s="50" t="s">
        <v>686</v>
      </c>
      <c r="F589" s="163"/>
      <c r="G589" s="267">
        <f>H589+I589</f>
        <v>0</v>
      </c>
      <c r="H589" s="268"/>
      <c r="I589" s="67"/>
    </row>
    <row r="590" spans="1:9" ht="35.25" customHeight="1" hidden="1" thickBot="1">
      <c r="A590" s="137"/>
      <c r="B590" s="146"/>
      <c r="C590" s="147"/>
      <c r="D590" s="148"/>
      <c r="E590" s="58" t="s">
        <v>683</v>
      </c>
      <c r="F590" s="165"/>
      <c r="G590" s="269">
        <f>H590</f>
        <v>0</v>
      </c>
      <c r="H590" s="270"/>
      <c r="I590" s="162"/>
    </row>
    <row r="591" spans="1:9" ht="40.5" customHeight="1" hidden="1" thickBot="1">
      <c r="A591" s="137"/>
      <c r="B591" s="146"/>
      <c r="C591" s="147"/>
      <c r="D591" s="148"/>
      <c r="E591" s="77" t="s">
        <v>884</v>
      </c>
      <c r="F591" s="165"/>
      <c r="G591" s="271">
        <f>H591</f>
        <v>0</v>
      </c>
      <c r="H591" s="272"/>
      <c r="I591" s="273"/>
    </row>
    <row r="592" spans="1:14" ht="28.5" customHeight="1" hidden="1">
      <c r="A592" s="137"/>
      <c r="B592" s="160"/>
      <c r="C592" s="138"/>
      <c r="D592" s="139"/>
      <c r="E592" s="58" t="s">
        <v>753</v>
      </c>
      <c r="F592" s="165"/>
      <c r="G592" s="68">
        <f>I592</f>
        <v>0</v>
      </c>
      <c r="H592" s="258"/>
      <c r="I592" s="259"/>
      <c r="J592" s="99"/>
      <c r="K592" s="99"/>
      <c r="L592" s="99"/>
      <c r="M592" s="99"/>
      <c r="N592" s="99"/>
    </row>
    <row r="593" spans="1:9" s="145" customFormat="1" ht="18.75" customHeight="1" hidden="1" thickBot="1">
      <c r="A593" s="137"/>
      <c r="B593" s="122"/>
      <c r="C593" s="138"/>
      <c r="D593" s="139"/>
      <c r="E593" s="58" t="s">
        <v>818</v>
      </c>
      <c r="F593" s="141"/>
      <c r="G593" s="274">
        <f>I593</f>
        <v>0</v>
      </c>
      <c r="H593" s="275"/>
      <c r="I593" s="168"/>
    </row>
    <row r="594" spans="1:9" s="48" customFormat="1" ht="15.75" hidden="1">
      <c r="A594" s="43"/>
      <c r="B594" s="49"/>
      <c r="C594" s="45"/>
      <c r="D594" s="46"/>
      <c r="E594" s="50" t="s">
        <v>750</v>
      </c>
      <c r="F594" s="47"/>
      <c r="G594" s="68">
        <f>H594+I594</f>
        <v>0</v>
      </c>
      <c r="H594" s="276"/>
      <c r="I594" s="162"/>
    </row>
    <row r="595" spans="1:14" ht="15" customHeight="1" hidden="1">
      <c r="A595" s="137"/>
      <c r="B595" s="160"/>
      <c r="C595" s="138"/>
      <c r="D595" s="139"/>
      <c r="E595" s="58" t="s">
        <v>745</v>
      </c>
      <c r="F595" s="165"/>
      <c r="G595" s="68">
        <f>I595</f>
        <v>0</v>
      </c>
      <c r="H595" s="258"/>
      <c r="I595" s="259"/>
      <c r="J595" s="99"/>
      <c r="K595" s="99"/>
      <c r="L595" s="99"/>
      <c r="M595" s="99"/>
      <c r="N595" s="99"/>
    </row>
    <row r="596" spans="1:9" ht="22.5" customHeight="1" hidden="1">
      <c r="A596" s="137">
        <v>2952</v>
      </c>
      <c r="B596" s="198" t="s">
        <v>833</v>
      </c>
      <c r="C596" s="147">
        <v>5</v>
      </c>
      <c r="D596" s="148">
        <v>2</v>
      </c>
      <c r="E596" s="132" t="s">
        <v>844</v>
      </c>
      <c r="F596" s="192" t="s">
        <v>530</v>
      </c>
      <c r="G596" s="149"/>
      <c r="H596" s="150"/>
      <c r="I596" s="162"/>
    </row>
    <row r="597" spans="1:9" ht="38.25" hidden="1">
      <c r="A597" s="137"/>
      <c r="B597" s="146"/>
      <c r="C597" s="147"/>
      <c r="D597" s="148"/>
      <c r="E597" s="132" t="s">
        <v>765</v>
      </c>
      <c r="F597" s="165"/>
      <c r="G597" s="149"/>
      <c r="H597" s="150"/>
      <c r="I597" s="162"/>
    </row>
    <row r="598" spans="1:9" ht="12.75" hidden="1">
      <c r="A598" s="137"/>
      <c r="B598" s="146"/>
      <c r="C598" s="147"/>
      <c r="D598" s="148"/>
      <c r="E598" s="132" t="s">
        <v>766</v>
      </c>
      <c r="F598" s="165"/>
      <c r="G598" s="149"/>
      <c r="H598" s="150"/>
      <c r="I598" s="162"/>
    </row>
    <row r="599" spans="1:9" ht="12.75" hidden="1">
      <c r="A599" s="137"/>
      <c r="B599" s="146"/>
      <c r="C599" s="147"/>
      <c r="D599" s="148"/>
      <c r="E599" s="132" t="s">
        <v>766</v>
      </c>
      <c r="F599" s="165"/>
      <c r="G599" s="149"/>
      <c r="H599" s="150"/>
      <c r="I599" s="162"/>
    </row>
    <row r="600" spans="1:9" ht="23.25" customHeight="1" hidden="1">
      <c r="A600" s="137">
        <v>2960</v>
      </c>
      <c r="B600" s="160" t="s">
        <v>833</v>
      </c>
      <c r="C600" s="138">
        <v>6</v>
      </c>
      <c r="D600" s="139">
        <v>0</v>
      </c>
      <c r="E600" s="140" t="s">
        <v>531</v>
      </c>
      <c r="F600" s="141" t="s">
        <v>532</v>
      </c>
      <c r="G600" s="149"/>
      <c r="H600" s="150"/>
      <c r="I600" s="162"/>
    </row>
    <row r="601" spans="1:9" s="145" customFormat="1" ht="10.5" customHeight="1" hidden="1">
      <c r="A601" s="137"/>
      <c r="B601" s="122"/>
      <c r="C601" s="138"/>
      <c r="D601" s="139"/>
      <c r="E601" s="132" t="s">
        <v>694</v>
      </c>
      <c r="F601" s="141"/>
      <c r="G601" s="172"/>
      <c r="H601" s="173"/>
      <c r="I601" s="174"/>
    </row>
    <row r="602" spans="1:9" ht="25.5" hidden="1">
      <c r="A602" s="137">
        <v>2961</v>
      </c>
      <c r="B602" s="198" t="s">
        <v>833</v>
      </c>
      <c r="C602" s="147">
        <v>6</v>
      </c>
      <c r="D602" s="148">
        <v>1</v>
      </c>
      <c r="E602" s="132" t="s">
        <v>531</v>
      </c>
      <c r="F602" s="192" t="s">
        <v>533</v>
      </c>
      <c r="G602" s="149"/>
      <c r="H602" s="150"/>
      <c r="I602" s="162"/>
    </row>
    <row r="603" spans="1:9" ht="38.25" hidden="1">
      <c r="A603" s="137"/>
      <c r="B603" s="146"/>
      <c r="C603" s="147"/>
      <c r="D603" s="148"/>
      <c r="E603" s="132" t="s">
        <v>765</v>
      </c>
      <c r="F603" s="165"/>
      <c r="G603" s="149"/>
      <c r="H603" s="150"/>
      <c r="I603" s="162"/>
    </row>
    <row r="604" spans="1:9" ht="12.75" hidden="1">
      <c r="A604" s="137"/>
      <c r="B604" s="146"/>
      <c r="C604" s="147"/>
      <c r="D604" s="148"/>
      <c r="E604" s="132" t="s">
        <v>766</v>
      </c>
      <c r="F604" s="165"/>
      <c r="G604" s="149"/>
      <c r="H604" s="150"/>
      <c r="I604" s="162"/>
    </row>
    <row r="605" spans="1:9" ht="12.75" hidden="1">
      <c r="A605" s="137"/>
      <c r="B605" s="146"/>
      <c r="C605" s="147"/>
      <c r="D605" s="148"/>
      <c r="E605" s="132" t="s">
        <v>766</v>
      </c>
      <c r="F605" s="165"/>
      <c r="G605" s="149"/>
      <c r="H605" s="150"/>
      <c r="I605" s="162"/>
    </row>
    <row r="606" spans="1:9" ht="0.75" customHeight="1" hidden="1">
      <c r="A606" s="137">
        <v>2970</v>
      </c>
      <c r="B606" s="160" t="s">
        <v>833</v>
      </c>
      <c r="C606" s="138">
        <v>7</v>
      </c>
      <c r="D606" s="139">
        <v>0</v>
      </c>
      <c r="E606" s="140" t="s">
        <v>534</v>
      </c>
      <c r="F606" s="141" t="s">
        <v>535</v>
      </c>
      <c r="G606" s="149"/>
      <c r="H606" s="150"/>
      <c r="I606" s="162"/>
    </row>
    <row r="607" spans="1:9" s="145" customFormat="1" ht="41.25" customHeight="1" hidden="1">
      <c r="A607" s="137"/>
      <c r="B607" s="122"/>
      <c r="C607" s="138"/>
      <c r="D607" s="139"/>
      <c r="E607" s="132" t="s">
        <v>694</v>
      </c>
      <c r="F607" s="141"/>
      <c r="G607" s="172"/>
      <c r="H607" s="173"/>
      <c r="I607" s="174"/>
    </row>
    <row r="608" spans="1:9" ht="41.25" customHeight="1" hidden="1">
      <c r="A608" s="137">
        <v>2971</v>
      </c>
      <c r="B608" s="198" t="s">
        <v>833</v>
      </c>
      <c r="C608" s="147">
        <v>7</v>
      </c>
      <c r="D608" s="148">
        <v>1</v>
      </c>
      <c r="E608" s="132" t="s">
        <v>534</v>
      </c>
      <c r="F608" s="192" t="s">
        <v>535</v>
      </c>
      <c r="G608" s="149"/>
      <c r="H608" s="150"/>
      <c r="I608" s="162"/>
    </row>
    <row r="609" spans="1:9" ht="38.25" hidden="1">
      <c r="A609" s="137"/>
      <c r="B609" s="146"/>
      <c r="C609" s="147"/>
      <c r="D609" s="148"/>
      <c r="E609" s="132" t="s">
        <v>765</v>
      </c>
      <c r="F609" s="165"/>
      <c r="G609" s="149"/>
      <c r="H609" s="150"/>
      <c r="I609" s="162"/>
    </row>
    <row r="610" spans="1:9" ht="12.75" hidden="1">
      <c r="A610" s="137"/>
      <c r="B610" s="146"/>
      <c r="C610" s="147"/>
      <c r="D610" s="148"/>
      <c r="E610" s="132" t="s">
        <v>766</v>
      </c>
      <c r="F610" s="165"/>
      <c r="G610" s="149"/>
      <c r="H610" s="150"/>
      <c r="I610" s="162"/>
    </row>
    <row r="611" spans="1:9" ht="12.75" hidden="1">
      <c r="A611" s="137"/>
      <c r="B611" s="146"/>
      <c r="C611" s="147"/>
      <c r="D611" s="148"/>
      <c r="E611" s="132" t="s">
        <v>766</v>
      </c>
      <c r="F611" s="165"/>
      <c r="G611" s="149"/>
      <c r="H611" s="150"/>
      <c r="I611" s="162"/>
    </row>
    <row r="612" spans="1:9" ht="12.75" hidden="1">
      <c r="A612" s="137">
        <v>2980</v>
      </c>
      <c r="B612" s="160" t="s">
        <v>833</v>
      </c>
      <c r="C612" s="138">
        <v>8</v>
      </c>
      <c r="D612" s="139">
        <v>0</v>
      </c>
      <c r="E612" s="140" t="s">
        <v>536</v>
      </c>
      <c r="F612" s="141" t="s">
        <v>537</v>
      </c>
      <c r="G612" s="149"/>
      <c r="H612" s="150"/>
      <c r="I612" s="162"/>
    </row>
    <row r="613" spans="1:9" s="145" customFormat="1" ht="10.5" customHeight="1" hidden="1">
      <c r="A613" s="137"/>
      <c r="B613" s="122"/>
      <c r="C613" s="138"/>
      <c r="D613" s="139"/>
      <c r="E613" s="132" t="s">
        <v>694</v>
      </c>
      <c r="F613" s="141"/>
      <c r="G613" s="172"/>
      <c r="H613" s="173"/>
      <c r="I613" s="174"/>
    </row>
    <row r="614" spans="1:9" ht="12.75" hidden="1">
      <c r="A614" s="137">
        <v>2981</v>
      </c>
      <c r="B614" s="198" t="s">
        <v>833</v>
      </c>
      <c r="C614" s="147">
        <v>8</v>
      </c>
      <c r="D614" s="148">
        <v>1</v>
      </c>
      <c r="E614" s="132" t="s">
        <v>536</v>
      </c>
      <c r="F614" s="192" t="s">
        <v>538</v>
      </c>
      <c r="G614" s="149"/>
      <c r="H614" s="150"/>
      <c r="I614" s="162"/>
    </row>
    <row r="615" spans="1:9" ht="38.25" hidden="1">
      <c r="A615" s="137"/>
      <c r="B615" s="146"/>
      <c r="C615" s="147"/>
      <c r="D615" s="148"/>
      <c r="E615" s="132" t="s">
        <v>765</v>
      </c>
      <c r="F615" s="165"/>
      <c r="G615" s="149"/>
      <c r="H615" s="150"/>
      <c r="I615" s="162"/>
    </row>
    <row r="616" spans="1:9" ht="12.75" hidden="1">
      <c r="A616" s="137"/>
      <c r="B616" s="146"/>
      <c r="C616" s="147"/>
      <c r="D616" s="148"/>
      <c r="E616" s="132" t="s">
        <v>766</v>
      </c>
      <c r="F616" s="165"/>
      <c r="G616" s="149"/>
      <c r="H616" s="150"/>
      <c r="I616" s="162"/>
    </row>
    <row r="617" spans="1:9" ht="12.75" hidden="1">
      <c r="A617" s="137"/>
      <c r="B617" s="146"/>
      <c r="C617" s="147"/>
      <c r="D617" s="148"/>
      <c r="E617" s="132" t="s">
        <v>766</v>
      </c>
      <c r="F617" s="165"/>
      <c r="G617" s="149"/>
      <c r="H617" s="150"/>
      <c r="I617" s="162"/>
    </row>
    <row r="618" spans="1:9" s="130" customFormat="1" ht="39.75" customHeight="1" hidden="1">
      <c r="A618" s="194">
        <v>3000</v>
      </c>
      <c r="B618" s="160" t="s">
        <v>846</v>
      </c>
      <c r="C618" s="138">
        <v>0</v>
      </c>
      <c r="D618" s="139">
        <v>0</v>
      </c>
      <c r="E618" s="197" t="s">
        <v>920</v>
      </c>
      <c r="F618" s="195" t="s">
        <v>539</v>
      </c>
      <c r="G618" s="244">
        <f>G656</f>
        <v>0</v>
      </c>
      <c r="H618" s="245">
        <f>+H656</f>
        <v>0</v>
      </c>
      <c r="I618" s="162"/>
    </row>
    <row r="619" spans="1:9" ht="13.5" customHeight="1" hidden="1">
      <c r="A619" s="131"/>
      <c r="B619" s="122"/>
      <c r="C619" s="123"/>
      <c r="D619" s="124"/>
      <c r="E619" s="132" t="s">
        <v>693</v>
      </c>
      <c r="F619" s="133"/>
      <c r="G619" s="134"/>
      <c r="H619" s="135"/>
      <c r="I619" s="191"/>
    </row>
    <row r="620" spans="1:9" ht="25.5" hidden="1">
      <c r="A620" s="137">
        <v>3010</v>
      </c>
      <c r="B620" s="160" t="s">
        <v>846</v>
      </c>
      <c r="C620" s="138">
        <v>1</v>
      </c>
      <c r="D620" s="139">
        <v>0</v>
      </c>
      <c r="E620" s="140" t="s">
        <v>845</v>
      </c>
      <c r="F620" s="141" t="s">
        <v>540</v>
      </c>
      <c r="G620" s="149"/>
      <c r="H620" s="150"/>
      <c r="I620" s="162"/>
    </row>
    <row r="621" spans="1:9" s="145" customFormat="1" ht="10.5" customHeight="1" hidden="1">
      <c r="A621" s="137"/>
      <c r="B621" s="122"/>
      <c r="C621" s="138"/>
      <c r="D621" s="139"/>
      <c r="E621" s="132" t="s">
        <v>694</v>
      </c>
      <c r="F621" s="141"/>
      <c r="G621" s="172"/>
      <c r="H621" s="173"/>
      <c r="I621" s="174"/>
    </row>
    <row r="622" spans="1:9" ht="12.75" hidden="1">
      <c r="A622" s="137">
        <v>3011</v>
      </c>
      <c r="B622" s="198" t="s">
        <v>846</v>
      </c>
      <c r="C622" s="147">
        <v>1</v>
      </c>
      <c r="D622" s="148">
        <v>1</v>
      </c>
      <c r="E622" s="132" t="s">
        <v>541</v>
      </c>
      <c r="F622" s="192" t="s">
        <v>542</v>
      </c>
      <c r="G622" s="149"/>
      <c r="H622" s="150"/>
      <c r="I622" s="162"/>
    </row>
    <row r="623" spans="1:9" ht="38.25" hidden="1">
      <c r="A623" s="137"/>
      <c r="B623" s="146"/>
      <c r="C623" s="147"/>
      <c r="D623" s="148"/>
      <c r="E623" s="132" t="s">
        <v>765</v>
      </c>
      <c r="F623" s="165"/>
      <c r="G623" s="149"/>
      <c r="H623" s="150"/>
      <c r="I623" s="162"/>
    </row>
    <row r="624" spans="1:9" ht="12.75" hidden="1">
      <c r="A624" s="137"/>
      <c r="B624" s="146"/>
      <c r="C624" s="147"/>
      <c r="D624" s="148"/>
      <c r="E624" s="132" t="s">
        <v>766</v>
      </c>
      <c r="F624" s="165"/>
      <c r="G624" s="149"/>
      <c r="H624" s="150"/>
      <c r="I624" s="162"/>
    </row>
    <row r="625" spans="1:9" ht="12.75" hidden="1">
      <c r="A625" s="137"/>
      <c r="B625" s="146"/>
      <c r="C625" s="147"/>
      <c r="D625" s="148"/>
      <c r="E625" s="132" t="s">
        <v>766</v>
      </c>
      <c r="F625" s="165"/>
      <c r="G625" s="149"/>
      <c r="H625" s="150"/>
      <c r="I625" s="162"/>
    </row>
    <row r="626" spans="1:9" ht="12.75" hidden="1">
      <c r="A626" s="137">
        <v>3012</v>
      </c>
      <c r="B626" s="198" t="s">
        <v>846</v>
      </c>
      <c r="C626" s="147">
        <v>1</v>
      </c>
      <c r="D626" s="148">
        <v>2</v>
      </c>
      <c r="E626" s="132" t="s">
        <v>543</v>
      </c>
      <c r="F626" s="192" t="s">
        <v>544</v>
      </c>
      <c r="G626" s="149"/>
      <c r="H626" s="150"/>
      <c r="I626" s="162"/>
    </row>
    <row r="627" spans="1:9" ht="38.25" hidden="1">
      <c r="A627" s="137"/>
      <c r="B627" s="146"/>
      <c r="C627" s="147"/>
      <c r="D627" s="148"/>
      <c r="E627" s="132" t="s">
        <v>765</v>
      </c>
      <c r="F627" s="165"/>
      <c r="G627" s="149"/>
      <c r="H627" s="150"/>
      <c r="I627" s="162"/>
    </row>
    <row r="628" spans="1:9" ht="12.75" hidden="1">
      <c r="A628" s="137"/>
      <c r="B628" s="146"/>
      <c r="C628" s="147"/>
      <c r="D628" s="148"/>
      <c r="E628" s="132" t="s">
        <v>766</v>
      </c>
      <c r="F628" s="165"/>
      <c r="G628" s="149"/>
      <c r="H628" s="150"/>
      <c r="I628" s="162"/>
    </row>
    <row r="629" spans="1:9" ht="12.75" hidden="1">
      <c r="A629" s="137"/>
      <c r="B629" s="146"/>
      <c r="C629" s="147"/>
      <c r="D629" s="148"/>
      <c r="E629" s="132" t="s">
        <v>766</v>
      </c>
      <c r="F629" s="165"/>
      <c r="G629" s="149"/>
      <c r="H629" s="150"/>
      <c r="I629" s="162"/>
    </row>
    <row r="630" spans="1:9" ht="12.75" hidden="1">
      <c r="A630" s="137">
        <v>3020</v>
      </c>
      <c r="B630" s="160" t="s">
        <v>846</v>
      </c>
      <c r="C630" s="138">
        <v>2</v>
      </c>
      <c r="D630" s="139">
        <v>0</v>
      </c>
      <c r="E630" s="140" t="s">
        <v>545</v>
      </c>
      <c r="F630" s="141" t="s">
        <v>546</v>
      </c>
      <c r="G630" s="149"/>
      <c r="H630" s="150"/>
      <c r="I630" s="162"/>
    </row>
    <row r="631" spans="1:9" s="145" customFormat="1" ht="10.5" customHeight="1" hidden="1">
      <c r="A631" s="137"/>
      <c r="B631" s="122"/>
      <c r="C631" s="138"/>
      <c r="D631" s="139"/>
      <c r="E631" s="132" t="s">
        <v>694</v>
      </c>
      <c r="F631" s="141"/>
      <c r="G631" s="172"/>
      <c r="H631" s="173"/>
      <c r="I631" s="174"/>
    </row>
    <row r="632" spans="1:9" ht="12.75" hidden="1">
      <c r="A632" s="137">
        <v>3021</v>
      </c>
      <c r="B632" s="198" t="s">
        <v>846</v>
      </c>
      <c r="C632" s="147">
        <v>2</v>
      </c>
      <c r="D632" s="148">
        <v>1</v>
      </c>
      <c r="E632" s="132" t="s">
        <v>545</v>
      </c>
      <c r="F632" s="192" t="s">
        <v>547</v>
      </c>
      <c r="G632" s="149"/>
      <c r="H632" s="150"/>
      <c r="I632" s="162"/>
    </row>
    <row r="633" spans="1:9" ht="12.75" hidden="1">
      <c r="A633" s="137"/>
      <c r="B633" s="146"/>
      <c r="C633" s="147"/>
      <c r="D633" s="148"/>
      <c r="E633" s="132" t="s">
        <v>766</v>
      </c>
      <c r="F633" s="165"/>
      <c r="G633" s="149"/>
      <c r="H633" s="150"/>
      <c r="I633" s="162"/>
    </row>
    <row r="634" spans="1:9" ht="12.75" hidden="1">
      <c r="A634" s="137"/>
      <c r="B634" s="146"/>
      <c r="C634" s="147"/>
      <c r="D634" s="148"/>
      <c r="E634" s="132" t="s">
        <v>766</v>
      </c>
      <c r="F634" s="165"/>
      <c r="G634" s="149"/>
      <c r="H634" s="150"/>
      <c r="I634" s="162"/>
    </row>
    <row r="635" spans="1:9" ht="12.75" hidden="1">
      <c r="A635" s="137">
        <v>3030</v>
      </c>
      <c r="B635" s="160" t="s">
        <v>846</v>
      </c>
      <c r="C635" s="138">
        <v>3</v>
      </c>
      <c r="D635" s="139">
        <v>0</v>
      </c>
      <c r="E635" s="140" t="s">
        <v>548</v>
      </c>
      <c r="F635" s="141" t="s">
        <v>549</v>
      </c>
      <c r="G635" s="149"/>
      <c r="H635" s="150"/>
      <c r="I635" s="162"/>
    </row>
    <row r="636" spans="1:9" s="145" customFormat="1" ht="10.5" customHeight="1" hidden="1">
      <c r="A636" s="137"/>
      <c r="B636" s="122"/>
      <c r="C636" s="138"/>
      <c r="D636" s="139"/>
      <c r="E636" s="132" t="s">
        <v>694</v>
      </c>
      <c r="F636" s="141"/>
      <c r="G636" s="172"/>
      <c r="H636" s="173"/>
      <c r="I636" s="174"/>
    </row>
    <row r="637" spans="1:9" s="145" customFormat="1" ht="12" customHeight="1" hidden="1">
      <c r="A637" s="137">
        <v>3031</v>
      </c>
      <c r="B637" s="198" t="s">
        <v>846</v>
      </c>
      <c r="C637" s="147">
        <v>3</v>
      </c>
      <c r="D637" s="148">
        <v>1</v>
      </c>
      <c r="E637" s="132" t="s">
        <v>548</v>
      </c>
      <c r="F637" s="141"/>
      <c r="G637" s="172"/>
      <c r="H637" s="173"/>
      <c r="I637" s="174"/>
    </row>
    <row r="638" spans="1:9" ht="10.5" customHeight="1" hidden="1">
      <c r="A638" s="137">
        <v>3040</v>
      </c>
      <c r="B638" s="160" t="s">
        <v>846</v>
      </c>
      <c r="C638" s="138">
        <v>4</v>
      </c>
      <c r="D638" s="139">
        <v>0</v>
      </c>
      <c r="E638" s="140" t="s">
        <v>550</v>
      </c>
      <c r="F638" s="141" t="s">
        <v>551</v>
      </c>
      <c r="G638" s="149"/>
      <c r="H638" s="150"/>
      <c r="I638" s="162"/>
    </row>
    <row r="639" spans="1:9" s="145" customFormat="1" ht="10.5" customHeight="1" hidden="1">
      <c r="A639" s="137"/>
      <c r="B639" s="122"/>
      <c r="C639" s="138"/>
      <c r="D639" s="139"/>
      <c r="E639" s="132" t="s">
        <v>694</v>
      </c>
      <c r="F639" s="141"/>
      <c r="G639" s="172"/>
      <c r="H639" s="173"/>
      <c r="I639" s="174"/>
    </row>
    <row r="640" spans="1:9" ht="12.75" hidden="1">
      <c r="A640" s="137">
        <v>3041</v>
      </c>
      <c r="B640" s="198" t="s">
        <v>846</v>
      </c>
      <c r="C640" s="147">
        <v>4</v>
      </c>
      <c r="D640" s="148">
        <v>1</v>
      </c>
      <c r="E640" s="132" t="s">
        <v>550</v>
      </c>
      <c r="F640" s="192" t="s">
        <v>552</v>
      </c>
      <c r="G640" s="149"/>
      <c r="H640" s="150"/>
      <c r="I640" s="162"/>
    </row>
    <row r="641" spans="1:9" ht="38.25" hidden="1">
      <c r="A641" s="137"/>
      <c r="B641" s="146"/>
      <c r="C641" s="147"/>
      <c r="D641" s="148"/>
      <c r="E641" s="132" t="s">
        <v>765</v>
      </c>
      <c r="F641" s="165"/>
      <c r="G641" s="149"/>
      <c r="H641" s="150"/>
      <c r="I641" s="162"/>
    </row>
    <row r="642" spans="1:9" ht="12.75" hidden="1">
      <c r="A642" s="137"/>
      <c r="B642" s="146"/>
      <c r="C642" s="147"/>
      <c r="D642" s="148"/>
      <c r="E642" s="132" t="s">
        <v>766</v>
      </c>
      <c r="F642" s="165"/>
      <c r="G642" s="149"/>
      <c r="H642" s="150"/>
      <c r="I642" s="162"/>
    </row>
    <row r="643" spans="1:9" ht="12.75" hidden="1">
      <c r="A643" s="137"/>
      <c r="B643" s="146"/>
      <c r="C643" s="147"/>
      <c r="D643" s="148"/>
      <c r="E643" s="132" t="s">
        <v>766</v>
      </c>
      <c r="F643" s="165"/>
      <c r="G643" s="149"/>
      <c r="H643" s="150"/>
      <c r="I643" s="162"/>
    </row>
    <row r="644" spans="1:9" ht="12.75" hidden="1">
      <c r="A644" s="137">
        <v>3050</v>
      </c>
      <c r="B644" s="160" t="s">
        <v>846</v>
      </c>
      <c r="C644" s="138">
        <v>5</v>
      </c>
      <c r="D644" s="139">
        <v>0</v>
      </c>
      <c r="E644" s="140" t="s">
        <v>553</v>
      </c>
      <c r="F644" s="141" t="s">
        <v>554</v>
      </c>
      <c r="G644" s="149"/>
      <c r="H644" s="150"/>
      <c r="I644" s="162"/>
    </row>
    <row r="645" spans="1:9" s="145" customFormat="1" ht="10.5" customHeight="1" hidden="1">
      <c r="A645" s="137"/>
      <c r="B645" s="122"/>
      <c r="C645" s="138"/>
      <c r="D645" s="139"/>
      <c r="E645" s="132" t="s">
        <v>694</v>
      </c>
      <c r="F645" s="141"/>
      <c r="G645" s="172"/>
      <c r="H645" s="173"/>
      <c r="I645" s="174"/>
    </row>
    <row r="646" spans="1:9" ht="12.75" hidden="1">
      <c r="A646" s="137">
        <v>3051</v>
      </c>
      <c r="B646" s="198" t="s">
        <v>846</v>
      </c>
      <c r="C646" s="147">
        <v>5</v>
      </c>
      <c r="D646" s="148">
        <v>1</v>
      </c>
      <c r="E646" s="132" t="s">
        <v>553</v>
      </c>
      <c r="F646" s="192" t="s">
        <v>554</v>
      </c>
      <c r="G646" s="149"/>
      <c r="H646" s="150"/>
      <c r="I646" s="162"/>
    </row>
    <row r="647" spans="1:9" ht="38.25" hidden="1">
      <c r="A647" s="137"/>
      <c r="B647" s="146"/>
      <c r="C647" s="147"/>
      <c r="D647" s="148"/>
      <c r="E647" s="132" t="s">
        <v>765</v>
      </c>
      <c r="F647" s="165"/>
      <c r="G647" s="149"/>
      <c r="H647" s="150"/>
      <c r="I647" s="162"/>
    </row>
    <row r="648" spans="1:9" ht="12.75" hidden="1">
      <c r="A648" s="137"/>
      <c r="B648" s="146"/>
      <c r="C648" s="147"/>
      <c r="D648" s="148"/>
      <c r="E648" s="132" t="s">
        <v>766</v>
      </c>
      <c r="F648" s="165"/>
      <c r="G648" s="149"/>
      <c r="H648" s="150"/>
      <c r="I648" s="162"/>
    </row>
    <row r="649" spans="1:9" ht="12.75" hidden="1">
      <c r="A649" s="137"/>
      <c r="B649" s="146"/>
      <c r="C649" s="147"/>
      <c r="D649" s="148"/>
      <c r="E649" s="132" t="s">
        <v>766</v>
      </c>
      <c r="F649" s="165"/>
      <c r="G649" s="149"/>
      <c r="H649" s="150"/>
      <c r="I649" s="162"/>
    </row>
    <row r="650" spans="1:9" ht="12.75" hidden="1">
      <c r="A650" s="137">
        <v>3060</v>
      </c>
      <c r="B650" s="160" t="s">
        <v>846</v>
      </c>
      <c r="C650" s="138">
        <v>6</v>
      </c>
      <c r="D650" s="139">
        <v>0</v>
      </c>
      <c r="E650" s="140" t="s">
        <v>555</v>
      </c>
      <c r="F650" s="141" t="s">
        <v>556</v>
      </c>
      <c r="G650" s="149"/>
      <c r="H650" s="150"/>
      <c r="I650" s="162"/>
    </row>
    <row r="651" spans="1:9" s="145" customFormat="1" ht="10.5" customHeight="1" hidden="1">
      <c r="A651" s="137"/>
      <c r="B651" s="122"/>
      <c r="C651" s="138"/>
      <c r="D651" s="139"/>
      <c r="E651" s="132" t="s">
        <v>694</v>
      </c>
      <c r="F651" s="141"/>
      <c r="G651" s="172"/>
      <c r="H651" s="173"/>
      <c r="I651" s="174"/>
    </row>
    <row r="652" spans="1:9" ht="12.75" hidden="1">
      <c r="A652" s="137">
        <v>3061</v>
      </c>
      <c r="B652" s="198" t="s">
        <v>846</v>
      </c>
      <c r="C652" s="147">
        <v>6</v>
      </c>
      <c r="D652" s="148">
        <v>1</v>
      </c>
      <c r="E652" s="132" t="s">
        <v>555</v>
      </c>
      <c r="F652" s="192" t="s">
        <v>556</v>
      </c>
      <c r="G652" s="149"/>
      <c r="H652" s="150"/>
      <c r="I652" s="162"/>
    </row>
    <row r="653" spans="1:9" ht="38.25" hidden="1">
      <c r="A653" s="137"/>
      <c r="B653" s="146"/>
      <c r="C653" s="147"/>
      <c r="D653" s="148"/>
      <c r="E653" s="132" t="s">
        <v>765</v>
      </c>
      <c r="F653" s="165"/>
      <c r="G653" s="149"/>
      <c r="H653" s="150"/>
      <c r="I653" s="162"/>
    </row>
    <row r="654" spans="1:9" ht="12.75" hidden="1">
      <c r="A654" s="137"/>
      <c r="B654" s="146"/>
      <c r="C654" s="147"/>
      <c r="D654" s="148"/>
      <c r="E654" s="132" t="s">
        <v>766</v>
      </c>
      <c r="F654" s="165"/>
      <c r="G654" s="149"/>
      <c r="H654" s="150"/>
      <c r="I654" s="162"/>
    </row>
    <row r="655" spans="1:9" ht="12.75" hidden="1">
      <c r="A655" s="137"/>
      <c r="B655" s="146"/>
      <c r="C655" s="147"/>
      <c r="D655" s="148"/>
      <c r="E655" s="132" t="s">
        <v>766</v>
      </c>
      <c r="F655" s="165"/>
      <c r="G655" s="149"/>
      <c r="H655" s="150"/>
      <c r="I655" s="162"/>
    </row>
    <row r="656" spans="1:9" ht="25.5" hidden="1">
      <c r="A656" s="137">
        <v>3070</v>
      </c>
      <c r="B656" s="160" t="s">
        <v>846</v>
      </c>
      <c r="C656" s="138">
        <v>7</v>
      </c>
      <c r="D656" s="139">
        <v>0</v>
      </c>
      <c r="E656" s="140" t="s">
        <v>742</v>
      </c>
      <c r="F656" s="141" t="s">
        <v>558</v>
      </c>
      <c r="G656" s="277">
        <f>H656</f>
        <v>0</v>
      </c>
      <c r="H656" s="156">
        <f>+H658</f>
        <v>0</v>
      </c>
      <c r="I656" s="162"/>
    </row>
    <row r="657" spans="1:9" s="145" customFormat="1" ht="13.5" customHeight="1" hidden="1">
      <c r="A657" s="137"/>
      <c r="B657" s="122"/>
      <c r="C657" s="138"/>
      <c r="D657" s="139"/>
      <c r="E657" s="132" t="s">
        <v>694</v>
      </c>
      <c r="F657" s="141"/>
      <c r="G657" s="277"/>
      <c r="H657" s="156"/>
      <c r="I657" s="174"/>
    </row>
    <row r="658" spans="1:9" ht="25.5" hidden="1">
      <c r="A658" s="137">
        <v>3071</v>
      </c>
      <c r="B658" s="198" t="s">
        <v>846</v>
      </c>
      <c r="C658" s="147">
        <v>7</v>
      </c>
      <c r="D658" s="148">
        <v>1</v>
      </c>
      <c r="E658" s="132" t="s">
        <v>557</v>
      </c>
      <c r="F658" s="192" t="s">
        <v>559</v>
      </c>
      <c r="G658" s="277">
        <f>H658</f>
        <v>0</v>
      </c>
      <c r="H658" s="156">
        <f>+H660+H659</f>
        <v>0</v>
      </c>
      <c r="I658" s="162"/>
    </row>
    <row r="659" spans="1:9" s="48" customFormat="1" ht="15.75" hidden="1">
      <c r="A659" s="43"/>
      <c r="B659" s="44"/>
      <c r="C659" s="45"/>
      <c r="D659" s="157"/>
      <c r="E659" s="50" t="s">
        <v>892</v>
      </c>
      <c r="F659" s="47"/>
      <c r="G659" s="164">
        <f>H659</f>
        <v>0</v>
      </c>
      <c r="H659" s="75"/>
      <c r="I659" s="66"/>
    </row>
    <row r="660" spans="1:9" ht="13.5" hidden="1" thickBot="1">
      <c r="A660" s="137"/>
      <c r="B660" s="146"/>
      <c r="C660" s="147"/>
      <c r="D660" s="148"/>
      <c r="E660" s="215" t="s">
        <v>2</v>
      </c>
      <c r="F660" s="165"/>
      <c r="G660" s="278">
        <f>H660</f>
        <v>0</v>
      </c>
      <c r="H660" s="279"/>
      <c r="I660" s="280"/>
    </row>
    <row r="661" spans="1:9" ht="27" customHeight="1" hidden="1">
      <c r="A661" s="137">
        <v>3080</v>
      </c>
      <c r="B661" s="160" t="s">
        <v>846</v>
      </c>
      <c r="C661" s="138">
        <v>8</v>
      </c>
      <c r="D661" s="139">
        <v>0</v>
      </c>
      <c r="E661" s="140" t="s">
        <v>560</v>
      </c>
      <c r="F661" s="141" t="s">
        <v>561</v>
      </c>
      <c r="G661" s="170"/>
      <c r="H661" s="281"/>
      <c r="I661" s="136"/>
    </row>
    <row r="662" spans="1:9" s="145" customFormat="1" ht="15" customHeight="1" hidden="1">
      <c r="A662" s="137"/>
      <c r="B662" s="122"/>
      <c r="C662" s="138"/>
      <c r="D662" s="139"/>
      <c r="E662" s="132" t="s">
        <v>694</v>
      </c>
      <c r="F662" s="141"/>
      <c r="G662" s="282"/>
      <c r="H662" s="283"/>
      <c r="I662" s="151"/>
    </row>
    <row r="663" spans="1:9" ht="25.5" hidden="1">
      <c r="A663" s="137">
        <v>3081</v>
      </c>
      <c r="B663" s="198" t="s">
        <v>846</v>
      </c>
      <c r="C663" s="147">
        <v>8</v>
      </c>
      <c r="D663" s="148">
        <v>1</v>
      </c>
      <c r="E663" s="132" t="s">
        <v>560</v>
      </c>
      <c r="F663" s="192" t="s">
        <v>562</v>
      </c>
      <c r="G663" s="75"/>
      <c r="H663" s="284"/>
      <c r="I663" s="240"/>
    </row>
    <row r="664" spans="1:9" s="145" customFormat="1" ht="10.5" customHeight="1" hidden="1">
      <c r="A664" s="137"/>
      <c r="B664" s="122"/>
      <c r="C664" s="138"/>
      <c r="D664" s="139"/>
      <c r="E664" s="132" t="s">
        <v>694</v>
      </c>
      <c r="F664" s="141"/>
      <c r="G664" s="282"/>
      <c r="H664" s="283"/>
      <c r="I664" s="151"/>
    </row>
    <row r="665" spans="1:9" ht="25.5" hidden="1">
      <c r="A665" s="137">
        <v>3090</v>
      </c>
      <c r="B665" s="160" t="s">
        <v>846</v>
      </c>
      <c r="C665" s="285">
        <v>9</v>
      </c>
      <c r="D665" s="139">
        <v>0</v>
      </c>
      <c r="E665" s="140" t="s">
        <v>563</v>
      </c>
      <c r="F665" s="141" t="s">
        <v>564</v>
      </c>
      <c r="G665" s="75"/>
      <c r="H665" s="284"/>
      <c r="I665" s="240"/>
    </row>
    <row r="666" spans="1:9" s="145" customFormat="1" ht="10.5" customHeight="1" hidden="1">
      <c r="A666" s="137"/>
      <c r="B666" s="122"/>
      <c r="C666" s="138"/>
      <c r="D666" s="139"/>
      <c r="E666" s="132" t="s">
        <v>694</v>
      </c>
      <c r="F666" s="141"/>
      <c r="G666" s="282"/>
      <c r="H666" s="283"/>
      <c r="I666" s="151"/>
    </row>
    <row r="667" spans="1:9" ht="17.25" customHeight="1" hidden="1">
      <c r="A667" s="230">
        <v>3091</v>
      </c>
      <c r="B667" s="198" t="s">
        <v>846</v>
      </c>
      <c r="C667" s="286">
        <v>9</v>
      </c>
      <c r="D667" s="232">
        <v>1</v>
      </c>
      <c r="E667" s="287" t="s">
        <v>563</v>
      </c>
      <c r="F667" s="288" t="s">
        <v>565</v>
      </c>
      <c r="G667" s="289"/>
      <c r="H667" s="290"/>
      <c r="I667" s="291"/>
    </row>
    <row r="668" spans="1:9" ht="38.25" hidden="1">
      <c r="A668" s="137"/>
      <c r="B668" s="146"/>
      <c r="C668" s="147"/>
      <c r="D668" s="148"/>
      <c r="E668" s="132" t="s">
        <v>765</v>
      </c>
      <c r="F668" s="165"/>
      <c r="G668" s="75"/>
      <c r="H668" s="284"/>
      <c r="I668" s="240"/>
    </row>
    <row r="669" spans="1:9" ht="12.75" hidden="1">
      <c r="A669" s="137"/>
      <c r="B669" s="146"/>
      <c r="C669" s="147"/>
      <c r="D669" s="148"/>
      <c r="E669" s="132" t="s">
        <v>766</v>
      </c>
      <c r="F669" s="165"/>
      <c r="G669" s="75"/>
      <c r="H669" s="284"/>
      <c r="I669" s="240"/>
    </row>
    <row r="670" spans="1:9" ht="12.75" hidden="1">
      <c r="A670" s="137"/>
      <c r="B670" s="146"/>
      <c r="C670" s="147"/>
      <c r="D670" s="148"/>
      <c r="E670" s="132" t="s">
        <v>766</v>
      </c>
      <c r="F670" s="165"/>
      <c r="G670" s="75"/>
      <c r="H670" s="284"/>
      <c r="I670" s="240"/>
    </row>
    <row r="671" spans="1:9" ht="30" customHeight="1" hidden="1">
      <c r="A671" s="230">
        <v>3092</v>
      </c>
      <c r="B671" s="198" t="s">
        <v>846</v>
      </c>
      <c r="C671" s="286">
        <v>9</v>
      </c>
      <c r="D671" s="232">
        <v>2</v>
      </c>
      <c r="E671" s="287" t="s">
        <v>869</v>
      </c>
      <c r="F671" s="288"/>
      <c r="G671" s="289"/>
      <c r="H671" s="290"/>
      <c r="I671" s="291"/>
    </row>
    <row r="672" spans="1:9" ht="38.25" hidden="1">
      <c r="A672" s="137"/>
      <c r="B672" s="146"/>
      <c r="C672" s="147"/>
      <c r="D672" s="148"/>
      <c r="E672" s="132" t="s">
        <v>765</v>
      </c>
      <c r="F672" s="165"/>
      <c r="G672" s="75"/>
      <c r="H672" s="284"/>
      <c r="I672" s="240"/>
    </row>
    <row r="673" spans="1:9" ht="12.75" hidden="1">
      <c r="A673" s="137"/>
      <c r="B673" s="146"/>
      <c r="C673" s="147"/>
      <c r="D673" s="148"/>
      <c r="E673" s="132" t="s">
        <v>766</v>
      </c>
      <c r="F673" s="165"/>
      <c r="G673" s="75"/>
      <c r="H673" s="284"/>
      <c r="I673" s="240"/>
    </row>
    <row r="674" spans="1:9" ht="12.75" hidden="1">
      <c r="A674" s="137"/>
      <c r="B674" s="146"/>
      <c r="C674" s="147"/>
      <c r="D674" s="148"/>
      <c r="E674" s="132" t="s">
        <v>766</v>
      </c>
      <c r="F674" s="165"/>
      <c r="G674" s="75"/>
      <c r="H674" s="284"/>
      <c r="I674" s="240"/>
    </row>
    <row r="675" spans="1:9" s="130" customFormat="1" ht="32.25" customHeight="1">
      <c r="A675" s="292">
        <v>3100</v>
      </c>
      <c r="B675" s="220" t="s">
        <v>847</v>
      </c>
      <c r="C675" s="220">
        <v>0</v>
      </c>
      <c r="D675" s="293">
        <v>0</v>
      </c>
      <c r="E675" s="294" t="s">
        <v>921</v>
      </c>
      <c r="F675" s="295"/>
      <c r="G675" s="142">
        <f>G677</f>
        <v>1000</v>
      </c>
      <c r="H675" s="143">
        <f>+H677</f>
        <v>1000</v>
      </c>
      <c r="I675" s="162"/>
    </row>
    <row r="676" spans="1:9" ht="11.25" customHeight="1">
      <c r="A676" s="230"/>
      <c r="B676" s="122"/>
      <c r="C676" s="123"/>
      <c r="D676" s="124"/>
      <c r="E676" s="132" t="s">
        <v>693</v>
      </c>
      <c r="F676" s="133"/>
      <c r="G676" s="170"/>
      <c r="H676" s="281"/>
      <c r="I676" s="296"/>
    </row>
    <row r="677" spans="1:9" ht="25.5">
      <c r="A677" s="230">
        <v>3110</v>
      </c>
      <c r="B677" s="297" t="s">
        <v>847</v>
      </c>
      <c r="C677" s="297">
        <v>1</v>
      </c>
      <c r="D677" s="298">
        <v>0</v>
      </c>
      <c r="E677" s="256" t="s">
        <v>630</v>
      </c>
      <c r="F677" s="192"/>
      <c r="G677" s="75">
        <f>G679</f>
        <v>1000</v>
      </c>
      <c r="H677" s="284">
        <f>+H679</f>
        <v>1000</v>
      </c>
      <c r="I677" s="299"/>
    </row>
    <row r="678" spans="1:9" s="145" customFormat="1" ht="15" customHeight="1">
      <c r="A678" s="230"/>
      <c r="B678" s="122"/>
      <c r="C678" s="138"/>
      <c r="D678" s="139"/>
      <c r="E678" s="132" t="s">
        <v>694</v>
      </c>
      <c r="F678" s="141"/>
      <c r="G678" s="282"/>
      <c r="H678" s="283"/>
      <c r="I678" s="300"/>
    </row>
    <row r="679" spans="1:9" ht="13.5" thickBot="1">
      <c r="A679" s="301">
        <v>3112</v>
      </c>
      <c r="B679" s="302" t="s">
        <v>847</v>
      </c>
      <c r="C679" s="302">
        <v>1</v>
      </c>
      <c r="D679" s="303">
        <v>2</v>
      </c>
      <c r="E679" s="304" t="s">
        <v>631</v>
      </c>
      <c r="F679" s="305"/>
      <c r="G679" s="306">
        <f>G680</f>
        <v>1000</v>
      </c>
      <c r="H679" s="307">
        <f>+H680</f>
        <v>1000</v>
      </c>
      <c r="I679" s="308"/>
    </row>
    <row r="680" spans="1:9" s="48" customFormat="1" ht="16.5" thickBot="1">
      <c r="A680" s="59"/>
      <c r="B680" s="60"/>
      <c r="C680" s="61"/>
      <c r="D680" s="62"/>
      <c r="E680" s="63" t="s">
        <v>30</v>
      </c>
      <c r="F680" s="64"/>
      <c r="G680" s="69">
        <f>H680</f>
        <v>1000</v>
      </c>
      <c r="H680" s="69">
        <v>1000</v>
      </c>
      <c r="I680" s="70"/>
    </row>
    <row r="681" spans="3:4" ht="12.75">
      <c r="C681" s="310"/>
      <c r="D681" s="311"/>
    </row>
    <row r="682" spans="3:4" ht="12.75">
      <c r="C682" s="310"/>
      <c r="D682" s="311"/>
    </row>
    <row r="683" spans="3:4" ht="12.75">
      <c r="C683" s="310"/>
      <c r="D683" s="311"/>
    </row>
    <row r="684" spans="3:4" ht="12.75">
      <c r="C684" s="310"/>
      <c r="D684" s="311"/>
    </row>
    <row r="685" spans="3:8" ht="25.5" customHeight="1">
      <c r="C685" s="310"/>
      <c r="D685" s="311"/>
      <c r="E685" s="747" t="s">
        <v>1010</v>
      </c>
      <c r="F685" s="747"/>
      <c r="G685" s="747"/>
      <c r="H685" s="747"/>
    </row>
    <row r="686" spans="3:4" ht="12.75">
      <c r="C686" s="310"/>
      <c r="D686" s="311"/>
    </row>
    <row r="687" spans="3:4" ht="12.75">
      <c r="C687" s="310"/>
      <c r="D687" s="311"/>
    </row>
    <row r="688" spans="3:4" ht="12.75">
      <c r="C688" s="310"/>
      <c r="D688" s="311"/>
    </row>
    <row r="689" spans="3:4" ht="12.75">
      <c r="C689" s="310"/>
      <c r="D689" s="311"/>
    </row>
    <row r="690" spans="3:4" ht="12.75">
      <c r="C690" s="310"/>
      <c r="D690" s="311"/>
    </row>
    <row r="691" spans="3:4" ht="12.75">
      <c r="C691" s="310"/>
      <c r="D691" s="311"/>
    </row>
    <row r="692" spans="3:4" ht="12.75">
      <c r="C692" s="310"/>
      <c r="D692" s="311"/>
    </row>
    <row r="693" spans="3:4" ht="12.75">
      <c r="C693" s="310"/>
      <c r="D693" s="311"/>
    </row>
    <row r="694" spans="3:4" ht="12.75">
      <c r="C694" s="310"/>
      <c r="D694" s="311"/>
    </row>
    <row r="695" spans="3:4" ht="12.75">
      <c r="C695" s="310"/>
      <c r="D695" s="311"/>
    </row>
    <row r="696" spans="3:4" ht="12.75">
      <c r="C696" s="310"/>
      <c r="D696" s="311"/>
    </row>
    <row r="697" spans="3:4" ht="12.75">
      <c r="C697" s="310"/>
      <c r="D697" s="311"/>
    </row>
    <row r="698" spans="3:4" ht="12.75">
      <c r="C698" s="310"/>
      <c r="D698" s="311"/>
    </row>
    <row r="699" spans="3:4" ht="12.75">
      <c r="C699" s="310"/>
      <c r="D699" s="311"/>
    </row>
    <row r="700" spans="3:4" ht="12.75">
      <c r="C700" s="310"/>
      <c r="D700" s="311"/>
    </row>
    <row r="701" spans="3:4" ht="12.75">
      <c r="C701" s="310"/>
      <c r="D701" s="311"/>
    </row>
    <row r="702" spans="3:4" ht="12.75">
      <c r="C702" s="310"/>
      <c r="D702" s="311"/>
    </row>
    <row r="703" spans="3:4" ht="12.75">
      <c r="C703" s="310"/>
      <c r="D703" s="311"/>
    </row>
    <row r="704" spans="3:4" ht="12.75">
      <c r="C704" s="310"/>
      <c r="D704" s="311"/>
    </row>
    <row r="705" spans="3:4" ht="12.75">
      <c r="C705" s="310"/>
      <c r="D705" s="311"/>
    </row>
    <row r="706" spans="3:5" ht="12.75">
      <c r="C706" s="310"/>
      <c r="D706" s="311"/>
      <c r="E706" s="94"/>
    </row>
  </sheetData>
  <sheetProtection/>
  <mergeCells count="16">
    <mergeCell ref="B8:B9"/>
    <mergeCell ref="G1:I1"/>
    <mergeCell ref="G2:I2"/>
    <mergeCell ref="G3:I3"/>
    <mergeCell ref="G4:I4"/>
    <mergeCell ref="E685:H685"/>
    <mergeCell ref="C8:C9"/>
    <mergeCell ref="D8:D9"/>
    <mergeCell ref="H8:I8"/>
    <mergeCell ref="A5:I5"/>
    <mergeCell ref="A6:I6"/>
    <mergeCell ref="H7:I7"/>
    <mergeCell ref="A8:A9"/>
    <mergeCell ref="E8:E9"/>
    <mergeCell ref="F8:F9"/>
    <mergeCell ref="G8:G9"/>
  </mergeCells>
  <printOptions/>
  <pageMargins left="0" right="0" top="0" bottom="0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Lusine</dc:creator>
  <cp:keywords/>
  <dc:description/>
  <cp:lastModifiedBy>User</cp:lastModifiedBy>
  <cp:lastPrinted>2020-07-20T10:56:06Z</cp:lastPrinted>
  <dcterms:created xsi:type="dcterms:W3CDTF">1996-10-14T23:33:28Z</dcterms:created>
  <dcterms:modified xsi:type="dcterms:W3CDTF">2020-07-20T11:11:28Z</dcterms:modified>
  <cp:category/>
  <cp:version/>
  <cp:contentType/>
  <cp:contentStatus/>
</cp:coreProperties>
</file>